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3.xml" ContentType="application/vnd.openxmlformats-officedocument.drawing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drawings/drawing4.xml" ContentType="application/vnd.openxmlformats-officedocument.drawing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drawings/drawing5.xml" ContentType="application/vnd.openxmlformats-officedocument.drawing+xml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6.xml" ContentType="application/vnd.openxmlformats-officedocument.drawing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drawings/drawing7.xml" ContentType="application/vnd.openxmlformats-officedocument.drawing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8.xml" ContentType="application/vnd.openxmlformats-officedocument.drawing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dd.Evans\OneDrive - Altra Industrial Motion\Desktop\"/>
    </mc:Choice>
  </mc:AlternateContent>
  <xr:revisionPtr revIDLastSave="0" documentId="8_{435CDFFF-D91E-4415-A91B-F8C5E5B42D06}" xr6:coauthVersionLast="45" xr6:coauthVersionMax="45" xr10:uidLastSave="{00000000-0000-0000-0000-000000000000}"/>
  <bookViews>
    <workbookView xWindow="-120" yWindow="-120" windowWidth="24240" windowHeight="13140" firstSheet="3" activeTab="7" xr2:uid="{750C5FC9-A366-458F-87D6-B92C550B7B6A}"/>
  </bookViews>
  <sheets>
    <sheet name="COB ID" sheetId="1" r:id="rId1"/>
    <sheet name="SDO Transmission Control Byte" sheetId="7" r:id="rId2"/>
    <sheet name="NMT Network Management " sheetId="8" r:id="rId3"/>
    <sheet name="DS402 State Machine" sheetId="13" r:id="rId4"/>
    <sheet name="Modes of Operation" sheetId="14" r:id="rId5"/>
    <sheet name="Node Guard_Heartbeat" sheetId="9" r:id="rId6"/>
    <sheet name="EMGY Messages" sheetId="11" r:id="rId7"/>
    <sheet name="PDOs" sheetId="12" r:id="rId8"/>
    <sheet name="SYNC" sheetId="15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40" i="1" l="1"/>
  <c r="S38" i="1"/>
  <c r="S37" i="1"/>
  <c r="S35" i="1"/>
  <c r="S34" i="1"/>
  <c r="S33" i="1"/>
  <c r="S32" i="1"/>
  <c r="S30" i="1"/>
  <c r="S29" i="1"/>
  <c r="S28" i="1"/>
  <c r="S27" i="1"/>
  <c r="S25" i="1"/>
</calcChain>
</file>

<file path=xl/sharedStrings.xml><?xml version="1.0" encoding="utf-8"?>
<sst xmlns="http://schemas.openxmlformats.org/spreadsheetml/2006/main" count="335" uniqueCount="202">
  <si>
    <t>Object</t>
  </si>
  <si>
    <t>Resulting COB-IDs</t>
  </si>
  <si>
    <t xml:space="preserve">Function Code </t>
  </si>
  <si>
    <t>(binary)</t>
  </si>
  <si>
    <t>Dec.</t>
  </si>
  <si>
    <t>Hex</t>
  </si>
  <si>
    <t>Communication Parameters At Index</t>
  </si>
  <si>
    <t>Mapping Parameters At Index</t>
  </si>
  <si>
    <t>Emergency</t>
  </si>
  <si>
    <t>TPDO1</t>
  </si>
  <si>
    <t>TPDO2</t>
  </si>
  <si>
    <t>TPDO3</t>
  </si>
  <si>
    <t>TPDO4</t>
  </si>
  <si>
    <t>RPDO1</t>
  </si>
  <si>
    <t>RPDO2</t>
  </si>
  <si>
    <t>RPDO3</t>
  </si>
  <si>
    <t>RPDO4</t>
  </si>
  <si>
    <t>Send</t>
  </si>
  <si>
    <t>Receive</t>
  </si>
  <si>
    <t>SDO(tx)</t>
  </si>
  <si>
    <t>SDO(rx)</t>
  </si>
  <si>
    <t>Send/Receive    ( Master)</t>
  </si>
  <si>
    <t>181..1FF</t>
  </si>
  <si>
    <t>281..2FF</t>
  </si>
  <si>
    <t>381..3FF</t>
  </si>
  <si>
    <t>481..4FF</t>
  </si>
  <si>
    <t>201..27F</t>
  </si>
  <si>
    <t>301..37F</t>
  </si>
  <si>
    <t>401..47F</t>
  </si>
  <si>
    <t>501..57F</t>
  </si>
  <si>
    <t>581..5FF</t>
  </si>
  <si>
    <t>601..67F</t>
  </si>
  <si>
    <t>Nodeguard</t>
  </si>
  <si>
    <t>1A00</t>
  </si>
  <si>
    <t>1A01</t>
  </si>
  <si>
    <t>1A02</t>
  </si>
  <si>
    <t>1A03</t>
  </si>
  <si>
    <t>n/a</t>
  </si>
  <si>
    <t>ccs=2 is an Initiate Upload Request</t>
  </si>
  <si>
    <t>scs=2 is an Initiate Upload Response</t>
  </si>
  <si>
    <t>Control Byte For Read</t>
  </si>
  <si>
    <t>0100</t>
  </si>
  <si>
    <t>47</t>
  </si>
  <si>
    <t>e=s</t>
  </si>
  <si>
    <t>4F</t>
  </si>
  <si>
    <t>4B</t>
  </si>
  <si>
    <t>4 Bytes</t>
  </si>
  <si>
    <t>3 Bytes</t>
  </si>
  <si>
    <t>2 Bytes</t>
  </si>
  <si>
    <t>1 Bytes</t>
  </si>
  <si>
    <t>bytes  w/o data</t>
  </si>
  <si>
    <t>0 Bytes</t>
  </si>
  <si>
    <t>ccs=2</t>
  </si>
  <si>
    <t>43</t>
  </si>
  <si>
    <t>binary # of bytes w/o data</t>
  </si>
  <si>
    <t>00</t>
  </si>
  <si>
    <t>01</t>
  </si>
  <si>
    <t>10</t>
  </si>
  <si>
    <t>11</t>
  </si>
  <si>
    <t>SDO Transmission Protocols</t>
  </si>
  <si>
    <t>4 Bytes of Data</t>
  </si>
  <si>
    <t xml:space="preserve">      &gt;</t>
  </si>
  <si>
    <t>Breaks off SDO XMIT and provides error code</t>
  </si>
  <si>
    <t>Response Byte For Read</t>
  </si>
  <si>
    <t>Since the SCS=CCS the response byte will follow the same convention as the control byte above.</t>
  </si>
  <si>
    <t>ccs=1 is an Initiate Download Request</t>
  </si>
  <si>
    <t>scs=3 is an Initiate Download Response</t>
  </si>
  <si>
    <t>Control Byte For Write</t>
  </si>
  <si>
    <t>23</t>
  </si>
  <si>
    <t>27</t>
  </si>
  <si>
    <t>2B</t>
  </si>
  <si>
    <t>2F</t>
  </si>
  <si>
    <t>0010</t>
  </si>
  <si>
    <t>ccs=3</t>
  </si>
  <si>
    <t>0110</t>
  </si>
  <si>
    <t>Don't Care</t>
  </si>
  <si>
    <t>Byte</t>
  </si>
  <si>
    <t>CB</t>
  </si>
  <si>
    <t>Object Number</t>
  </si>
  <si>
    <t>Subindex</t>
  </si>
  <si>
    <t>Data</t>
  </si>
  <si>
    <t>Data=</t>
  </si>
  <si>
    <t>Read Requests</t>
  </si>
  <si>
    <t>null</t>
  </si>
  <si>
    <t>Write Confirmation</t>
  </si>
  <si>
    <t>error</t>
  </si>
  <si>
    <t>Write Operation Failed</t>
  </si>
  <si>
    <t>Response Byte For Write</t>
  </si>
  <si>
    <t>60</t>
  </si>
  <si>
    <t>ccs</t>
  </si>
  <si>
    <t>scs</t>
  </si>
  <si>
    <t>1. Initiate SDO Download Protocol (Write)</t>
  </si>
  <si>
    <t>Answer</t>
  </si>
  <si>
    <t>Request</t>
  </si>
  <si>
    <t>Ordered from high to low priority</t>
  </si>
  <si>
    <t>Re-ordered based on usage instead of priority</t>
  </si>
  <si>
    <t>(100E)</t>
  </si>
  <si>
    <t>NMT Network Management</t>
  </si>
  <si>
    <r>
      <t xml:space="preserve">Start Remote Node </t>
    </r>
    <r>
      <rPr>
        <sz val="12"/>
        <color theme="1"/>
        <rFont val="Wingdings"/>
        <charset val="2"/>
      </rPr>
      <t>à</t>
    </r>
    <r>
      <rPr>
        <sz val="12"/>
        <color theme="1"/>
        <rFont val="Calibri"/>
        <family val="2"/>
        <scheme val="minor"/>
      </rPr>
      <t xml:space="preserve"> NMT state Operational</t>
    </r>
  </si>
  <si>
    <t>Starts the CAN node.  The PDOs of the drive are mapped (created) and enabled for operation.</t>
  </si>
  <si>
    <r>
      <t xml:space="preserve">Stop Remote Node </t>
    </r>
    <r>
      <rPr>
        <sz val="12"/>
        <color theme="1"/>
        <rFont val="Wingdings"/>
        <charset val="2"/>
      </rPr>
      <t>à</t>
    </r>
    <r>
      <rPr>
        <sz val="12"/>
        <color theme="1"/>
        <rFont val="Calibri"/>
        <family val="2"/>
        <scheme val="minor"/>
      </rPr>
      <t xml:space="preserve"> NMT state Stopped</t>
    </r>
  </si>
  <si>
    <t>Stops the CAN node.  The drive no longer responds to or transmits any SDOs or PDOs.</t>
  </si>
  <si>
    <t>Node Guarding or Heartbeat are still functional, if active.</t>
  </si>
  <si>
    <t>Emergency messages are pending and will transmit when the drive enters another NMT state.</t>
  </si>
  <si>
    <r>
      <t xml:space="preserve">Enter Pre-operational </t>
    </r>
    <r>
      <rPr>
        <sz val="12"/>
        <color theme="1"/>
        <rFont val="Wingdings"/>
        <charset val="2"/>
      </rPr>
      <t>à</t>
    </r>
    <r>
      <rPr>
        <sz val="12"/>
        <color theme="1"/>
        <rFont val="Calibri"/>
        <family val="2"/>
        <scheme val="minor"/>
      </rPr>
      <t xml:space="preserve"> NMT state Pre-operational</t>
    </r>
  </si>
  <si>
    <t>The drive no longer responds to any received PDOs or transmits any PDOs.  No CANopen objects are reset.</t>
  </si>
  <si>
    <r>
      <t xml:space="preserve">Reset Application (Reset Node) </t>
    </r>
    <r>
      <rPr>
        <sz val="12"/>
        <color theme="1"/>
        <rFont val="Wingdings"/>
        <charset val="2"/>
      </rPr>
      <t>à</t>
    </r>
    <r>
      <rPr>
        <sz val="12"/>
        <color theme="1"/>
        <rFont val="Calibri"/>
        <family val="2"/>
        <scheme val="minor"/>
      </rPr>
      <t xml:space="preserve"> NMT state Reset Application</t>
    </r>
  </si>
  <si>
    <r>
      <t>Causes a communication re-start.</t>
    </r>
    <r>
      <rPr>
        <sz val="12"/>
        <color theme="1"/>
        <rFont val="Calibri"/>
        <family val="2"/>
        <scheme val="minor"/>
      </rPr>
      <t xml:space="preserve"> (Autonomously enters NMT state Reset Communication.)</t>
    </r>
  </si>
  <si>
    <t>The drive no longer responds to any received PDOs or transmits any PDOs.</t>
  </si>
  <si>
    <t>CANopen objects 2000h - 6FFFh are not reset, as DS-301 defines.</t>
  </si>
  <si>
    <t>Should reset values in the standard and manufacturer specific objects.</t>
  </si>
  <si>
    <r>
      <t xml:space="preserve">Reset Communication </t>
    </r>
    <r>
      <rPr>
        <sz val="12"/>
        <color theme="1"/>
        <rFont val="Wingdings"/>
        <charset val="2"/>
      </rPr>
      <t>à</t>
    </r>
    <r>
      <rPr>
        <sz val="12"/>
        <color theme="1"/>
        <rFont val="Calibri"/>
        <family val="2"/>
        <scheme val="minor"/>
      </rPr>
      <t xml:space="preserve"> NMT state Reset Communication</t>
    </r>
  </si>
  <si>
    <t>Gives a new NMT bootup-message.</t>
  </si>
  <si>
    <t>CANopen objects 1000h - 1FFFh (communication/PDO mapping objects) are not reset, as DS-301 defines.</t>
  </si>
  <si>
    <t>Should reset the communications profile ( i.e. PDO mappings ) to the default (fixed) mappings.</t>
  </si>
  <si>
    <t>Example of  NMT Transmit Message in PCAN</t>
  </si>
  <si>
    <t>Data is a length of 2 and the cs is in byte 0 and node id in byte 2 ( same order as shown above )</t>
  </si>
  <si>
    <t>for convenience of mapping and monitoring</t>
  </si>
  <si>
    <t>Example of Construction of a COB ID</t>
  </si>
  <si>
    <t>For this example the drive CAN address (or Module ID) is 1.</t>
  </si>
  <si>
    <t>Function Code</t>
  </si>
  <si>
    <t>Module ID or CAN Address</t>
  </si>
  <si>
    <t>=301hex</t>
  </si>
  <si>
    <t>ccs=1</t>
  </si>
  <si>
    <t>From the chart below take the function code ( binary ) for the RPDO2 Object object=0110</t>
  </si>
  <si>
    <t>This is from the CAN in Automation ( CIA ). I like the flow diagram.</t>
  </si>
  <si>
    <r>
      <t>cs = 1 (</t>
    </r>
    <r>
      <rPr>
        <b/>
        <sz val="12"/>
        <color rgb="FFFF0000"/>
        <rFont val="Calibri"/>
        <family val="2"/>
        <scheme val="minor"/>
      </rPr>
      <t>0x01</t>
    </r>
    <r>
      <rPr>
        <b/>
        <sz val="12"/>
        <color rgb="FF000000"/>
        <rFont val="Calibri"/>
        <family val="2"/>
        <scheme val="minor"/>
      </rPr>
      <t>), start remote node:</t>
    </r>
  </si>
  <si>
    <r>
      <t>cs = 2 (</t>
    </r>
    <r>
      <rPr>
        <b/>
        <sz val="12"/>
        <color rgb="FFFF0000"/>
        <rFont val="Calibri"/>
        <family val="2"/>
        <scheme val="minor"/>
      </rPr>
      <t>0x02</t>
    </r>
    <r>
      <rPr>
        <b/>
        <sz val="12"/>
        <color rgb="FF000000"/>
        <rFont val="Calibri"/>
        <family val="2"/>
        <scheme val="minor"/>
      </rPr>
      <t>), stop remote node:</t>
    </r>
  </si>
  <si>
    <r>
      <t>cs = 128 (</t>
    </r>
    <r>
      <rPr>
        <b/>
        <sz val="12"/>
        <color rgb="FFFF0000"/>
        <rFont val="Calibri"/>
        <family val="2"/>
        <scheme val="minor"/>
      </rPr>
      <t>0x80</t>
    </r>
    <r>
      <rPr>
        <b/>
        <sz val="12"/>
        <color theme="1"/>
        <rFont val="Calibri"/>
        <family val="2"/>
        <scheme val="minor"/>
      </rPr>
      <t>), enter pre-operational:</t>
    </r>
  </si>
  <si>
    <r>
      <t>cs = 129 (</t>
    </r>
    <r>
      <rPr>
        <b/>
        <sz val="12"/>
        <color rgb="FFFF0000"/>
        <rFont val="Calibri"/>
        <family val="2"/>
        <scheme val="minor"/>
      </rPr>
      <t>0x81</t>
    </r>
    <r>
      <rPr>
        <b/>
        <sz val="12"/>
        <color rgb="FF000000"/>
        <rFont val="Calibri"/>
        <family val="2"/>
        <scheme val="minor"/>
      </rPr>
      <t>), reset node</t>
    </r>
    <r>
      <rPr>
        <sz val="12"/>
        <color rgb="FF000000"/>
        <rFont val="Calibri"/>
        <family val="2"/>
        <scheme val="minor"/>
      </rPr>
      <t>:</t>
    </r>
  </si>
  <si>
    <r>
      <t>cs = 130 (</t>
    </r>
    <r>
      <rPr>
        <b/>
        <sz val="12"/>
        <color rgb="FFFF0000"/>
        <rFont val="Calibri"/>
        <family val="2"/>
        <scheme val="minor"/>
      </rPr>
      <t>0x82</t>
    </r>
    <r>
      <rPr>
        <b/>
        <sz val="12"/>
        <color rgb="FF000000"/>
        <rFont val="Calibri"/>
        <family val="2"/>
        <scheme val="minor"/>
      </rPr>
      <t xml:space="preserve"> ), reset communication node:</t>
    </r>
  </si>
  <si>
    <t>scs=4 is an error on read request</t>
  </si>
  <si>
    <t>Heartbeat</t>
  </si>
  <si>
    <t>Node Guarding</t>
  </si>
  <si>
    <t>701h (in this case) will toggle between 2 values in the Receive Window of PCAN</t>
  </si>
  <si>
    <t>Note the RTR annunciator. The checkbox can be unchecked to stop sending and the time interval can also be changed.</t>
  </si>
  <si>
    <t>Master Transmit Message is 70x where x is the target slave CAN ID</t>
  </si>
  <si>
    <t>In this example the NMT was set to 1 and the 701h response from the slave toggled between 0x85 ( 1000 0101 ) and 05h ( 0000 0101 ).</t>
  </si>
  <si>
    <t>RTR="remote transmission request"</t>
  </si>
  <si>
    <t>The data is interpreted as EMGY Error Code=0x8130 and Error Register ( object 1001 ) is 0x01</t>
  </si>
  <si>
    <t>Error Register ( Object 1001 )=1 is bit 0 set which is "generic error".</t>
  </si>
  <si>
    <t>SDO ABORT</t>
  </si>
  <si>
    <t>scs=4 is an SDO ABORT Response</t>
  </si>
  <si>
    <t>Response Byte</t>
  </si>
  <si>
    <t>ccs=4</t>
  </si>
  <si>
    <t>An example of a SDO abort is generating a transmit with the wrong control byte size.</t>
  </si>
  <si>
    <t xml:space="preserve">Abort SDO message is generated </t>
  </si>
  <si>
    <t>The error message in the data is 0607 0010h</t>
  </si>
  <si>
    <t>SDO Transmission and Control Byte</t>
  </si>
  <si>
    <t>2. Download SDO Segment Protocol (Write)</t>
  </si>
  <si>
    <t>3. Initiate SDO Upload Protocol (Read)</t>
  </si>
  <si>
    <t>4. Upload SDO Segment Protocol (Read)</t>
  </si>
  <si>
    <t>5. Abort SDO Transfer Protocol (Error)</t>
  </si>
  <si>
    <t>scs=4 is an error on write request</t>
  </si>
  <si>
    <t>SDO Read</t>
  </si>
  <si>
    <t>SDO Write</t>
  </si>
  <si>
    <t>Emergency Messages</t>
  </si>
  <si>
    <t>On Fault an Emergency Message was received:</t>
  </si>
  <si>
    <t>PDOs</t>
  </si>
  <si>
    <t>Disabling, Remapping, and Enabling PDOs</t>
  </si>
  <si>
    <t>Object Data Type</t>
  </si>
  <si>
    <t>INT32</t>
  </si>
  <si>
    <t>INT24</t>
  </si>
  <si>
    <t>INT16</t>
  </si>
  <si>
    <t>INT8</t>
  </si>
  <si>
    <t>Read</t>
  </si>
  <si>
    <t>Default Mapping</t>
  </si>
  <si>
    <t>DS402 State Machine</t>
  </si>
  <si>
    <t xml:space="preserve">Note: It is important to convert the module ID ( CAN ID ) of the AKD drive to hex. </t>
  </si>
  <si>
    <t>=317hex</t>
  </si>
  <si>
    <t>CAN to COB ID Converter</t>
  </si>
  <si>
    <t xml:space="preserve">CAN ID </t>
  </si>
  <si>
    <t>If the CAN address is 23 then</t>
  </si>
  <si>
    <t>Example: AKD Drive rotary switches are set S1=2 and S2=3; 23 decimal=17 hex. ( see CAN to COB ID Converter below on the right )</t>
  </si>
  <si>
    <t>Modes of Operation</t>
  </si>
  <si>
    <t>SDO (tx)</t>
  </si>
  <si>
    <t>SDO (rx)</t>
  </si>
  <si>
    <t>COB ID (hex)</t>
  </si>
  <si>
    <t>Resulting COB IDs in hex</t>
  </si>
  <si>
    <t>* Enter a value in decimal from</t>
  </si>
  <si>
    <t>1 to 127</t>
  </si>
  <si>
    <t>STEP 1: Turn off PDO transmission and reset network with NMT</t>
  </si>
  <si>
    <t>STEP 2: Disable PDO</t>
  </si>
  <si>
    <t>0000 0100</t>
  </si>
  <si>
    <t>From the chart</t>
  </si>
  <si>
    <t>1000 0000</t>
  </si>
  <si>
    <t>0000  0000</t>
  </si>
  <si>
    <t>1000 0001</t>
  </si>
  <si>
    <t>8            1</t>
  </si>
  <si>
    <t xml:space="preserve">so the data in reverse is </t>
  </si>
  <si>
    <t>81 04 00 80</t>
  </si>
  <si>
    <t>Note bits 10-0 is COB-ID of the PDO</t>
  </si>
  <si>
    <t>STEP 3: Delete actual mapping</t>
  </si>
  <si>
    <t>STEP4: Build The Mapping</t>
  </si>
  <si>
    <t>Note: data length in bits depend on the object's data type</t>
  </si>
  <si>
    <t>data length INT8=0x08, INT16=0x10, INT32=0x20</t>
  </si>
  <si>
    <t>In the example above object 60E4h Subindex 3 is a INT32 so the data is 60h E4h 03h 20h</t>
  </si>
  <si>
    <t>STEP 5:  Write number of mapped objects ( 1 in this example )</t>
  </si>
  <si>
    <t>STEP 6: Enable PDO</t>
  </si>
  <si>
    <t>Emphasis is on bit 31: 1=PDO does not exist</t>
  </si>
  <si>
    <t>Note this is simply changing the data in STEP 2 so that bit 31=0: PDO exists</t>
  </si>
  <si>
    <t>STEP 7: Start PDOs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</si>
</sst>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Wingdings"/>
      <charset val="2"/>
    </font>
    <font>
      <sz val="12"/>
      <color rgb="FF000000"/>
      <name val="Calibri"/>
      <family val="2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76767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wrapText="1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right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0" fillId="0" borderId="0" xfId="0" applyAlignment="1">
      <alignment horizontal="left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/>
    <xf numFmtId="0" fontId="8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0" fillId="0" borderId="0" xfId="0" applyFont="1"/>
    <xf numFmtId="0" fontId="0" fillId="0" borderId="4" xfId="0" applyBorder="1"/>
    <xf numFmtId="49" fontId="0" fillId="0" borderId="4" xfId="0" applyNumberFormat="1" applyBorder="1"/>
    <xf numFmtId="0" fontId="0" fillId="0" borderId="0" xfId="0" applyBorder="1"/>
    <xf numFmtId="49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wrapText="1"/>
    </xf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0" xfId="0" applyFill="1" applyAlignment="1">
      <alignment horizontal="center"/>
    </xf>
    <xf numFmtId="49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cid:image001.png@01D65E7B.02327D60" TargetMode="External"/><Relationship Id="rId1" Type="http://schemas.openxmlformats.org/officeDocument/2006/relationships/image" Target="../media/image11.png"/><Relationship Id="rId6" Type="http://schemas.openxmlformats.org/officeDocument/2006/relationships/image" Target="../media/image14.png"/><Relationship Id="rId5" Type="http://schemas.openxmlformats.org/officeDocument/2006/relationships/image" Target="../media/image3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40.png"/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12" Type="http://schemas.openxmlformats.org/officeDocument/2006/relationships/image" Target="../media/image39.png"/><Relationship Id="rId2" Type="http://schemas.openxmlformats.org/officeDocument/2006/relationships/image" Target="../media/image3.png"/><Relationship Id="rId16" Type="http://schemas.openxmlformats.org/officeDocument/2006/relationships/image" Target="../media/image43.png"/><Relationship Id="rId1" Type="http://schemas.openxmlformats.org/officeDocument/2006/relationships/image" Target="../media/image2.png"/><Relationship Id="rId6" Type="http://schemas.openxmlformats.org/officeDocument/2006/relationships/image" Target="../media/image33.png"/><Relationship Id="rId11" Type="http://schemas.openxmlformats.org/officeDocument/2006/relationships/image" Target="../media/image38.png"/><Relationship Id="rId5" Type="http://schemas.openxmlformats.org/officeDocument/2006/relationships/image" Target="../media/image32.png"/><Relationship Id="rId15" Type="http://schemas.openxmlformats.org/officeDocument/2006/relationships/image" Target="../media/image42.png"/><Relationship Id="rId10" Type="http://schemas.openxmlformats.org/officeDocument/2006/relationships/image" Target="../media/image37.png"/><Relationship Id="rId4" Type="http://schemas.openxmlformats.org/officeDocument/2006/relationships/image" Target="../media/image31.png"/><Relationship Id="rId9" Type="http://schemas.openxmlformats.org/officeDocument/2006/relationships/image" Target="../media/image36.png"/><Relationship Id="rId14" Type="http://schemas.openxmlformats.org/officeDocument/2006/relationships/image" Target="../media/image4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171450</xdr:colOff>
      <xdr:row>45</xdr:row>
      <xdr:rowOff>4762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F16A8B1-717D-4815-B4E3-B7C2F70C10AD}"/>
            </a:ext>
          </a:extLst>
        </xdr:cNvPr>
        <xdr:cNvSpPr txBox="1"/>
      </xdr:nvSpPr>
      <xdr:spPr>
        <a:xfrm>
          <a:off x="4524375" y="72437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200025</xdr:colOff>
      <xdr:row>46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FA04FEB-FE4D-474F-8D45-4315071F4738}"/>
            </a:ext>
          </a:extLst>
        </xdr:cNvPr>
        <xdr:cNvSpPr txBox="1"/>
      </xdr:nvSpPr>
      <xdr:spPr>
        <a:xfrm>
          <a:off x="3924300" y="53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200025</xdr:colOff>
      <xdr:row>48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DC18680-56A9-40BC-8A30-7EA6334B739F}"/>
            </a:ext>
          </a:extLst>
        </xdr:cNvPr>
        <xdr:cNvSpPr txBox="1"/>
      </xdr:nvSpPr>
      <xdr:spPr>
        <a:xfrm>
          <a:off x="3924300" y="53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</xdr:col>
      <xdr:colOff>133350</xdr:colOff>
      <xdr:row>1</xdr:row>
      <xdr:rowOff>19050</xdr:rowOff>
    </xdr:from>
    <xdr:to>
      <xdr:col>10</xdr:col>
      <xdr:colOff>400810</xdr:colOff>
      <xdr:row>10</xdr:row>
      <xdr:rowOff>85974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0E10C58-46A3-4424-AF2F-52D0807C9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209550"/>
          <a:ext cx="5449060" cy="17814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362809</xdr:colOff>
      <xdr:row>53</xdr:row>
      <xdr:rowOff>57770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1E18948-F461-45FC-8C00-548278D36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4381500"/>
          <a:ext cx="6154009" cy="443927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42</xdr:row>
      <xdr:rowOff>38100</xdr:rowOff>
    </xdr:from>
    <xdr:to>
      <xdr:col>16</xdr:col>
      <xdr:colOff>332660</xdr:colOff>
      <xdr:row>49</xdr:row>
      <xdr:rowOff>19207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6A260CE-8ED6-487B-813E-3802B9FA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38900" y="7848600"/>
          <a:ext cx="3475910" cy="13146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247651</xdr:colOff>
      <xdr:row>35</xdr:row>
      <xdr:rowOff>150933</xdr:rowOff>
    </xdr:from>
    <xdr:to>
      <xdr:col>7</xdr:col>
      <xdr:colOff>714375</xdr:colOff>
      <xdr:row>48</xdr:row>
      <xdr:rowOff>162894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732B59-B82D-4459-AD4F-E144A3BB5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4226" y="9104433"/>
          <a:ext cx="3609974" cy="24884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8</xdr:col>
      <xdr:colOff>114971</xdr:colOff>
      <xdr:row>67</xdr:row>
      <xdr:rowOff>86189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680372-5D05-4709-8422-542E67144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76575" y="11811000"/>
          <a:ext cx="4810796" cy="3324689"/>
        </a:xfrm>
        <a:prstGeom prst="rect">
          <a:avLst/>
        </a:prstGeom>
      </xdr:spPr>
    </xdr:pic>
    <xdr:clientData/>
  </xdr:twoCellAnchor>
  <xdr:oneCellAnchor>
    <xdr:from>
      <xdr:col>5</xdr:col>
      <xdr:colOff>171450</xdr:colOff>
      <xdr:row>28</xdr:row>
      <xdr:rowOff>4762</xdr:rowOff>
    </xdr:from>
    <xdr:ext cx="13753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5D697CD4-18CD-4B37-A21A-DBFC25F4FAD7}"/>
                </a:ext>
              </a:extLst>
            </xdr:cNvPr>
            <xdr:cNvSpPr txBox="1"/>
          </xdr:nvSpPr>
          <xdr:spPr>
            <a:xfrm>
              <a:off x="4524375" y="7624762"/>
              <a:ext cx="13753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≤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5D697CD4-18CD-4B37-A21A-DBFC25F4FAD7}"/>
                </a:ext>
              </a:extLst>
            </xdr:cNvPr>
            <xdr:cNvSpPr txBox="1"/>
          </xdr:nvSpPr>
          <xdr:spPr>
            <a:xfrm>
              <a:off x="4524375" y="7624762"/>
              <a:ext cx="13753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≤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5</xdr:col>
      <xdr:colOff>200025</xdr:colOff>
      <xdr:row>29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F759E25-5E39-4A07-A1C5-D197D648B31D}"/>
            </a:ext>
          </a:extLst>
        </xdr:cNvPr>
        <xdr:cNvSpPr txBox="1"/>
      </xdr:nvSpPr>
      <xdr:spPr>
        <a:xfrm>
          <a:off x="4552950" y="781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161925</xdr:colOff>
      <xdr:row>30</xdr:row>
      <xdr:rowOff>0</xdr:rowOff>
    </xdr:from>
    <xdr:ext cx="13753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EC35744D-338D-4F5A-AFD1-2A2A8F2D9F1C}"/>
                </a:ext>
              </a:extLst>
            </xdr:cNvPr>
            <xdr:cNvSpPr txBox="1"/>
          </xdr:nvSpPr>
          <xdr:spPr>
            <a:xfrm>
              <a:off x="4514850" y="8001000"/>
              <a:ext cx="13753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≤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EC35744D-338D-4F5A-AFD1-2A2A8F2D9F1C}"/>
                </a:ext>
              </a:extLst>
            </xdr:cNvPr>
            <xdr:cNvSpPr txBox="1"/>
          </xdr:nvSpPr>
          <xdr:spPr>
            <a:xfrm>
              <a:off x="4514850" y="8001000"/>
              <a:ext cx="13753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≤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5</xdr:col>
      <xdr:colOff>200025</xdr:colOff>
      <xdr:row>31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FC33676-D2F3-4B3B-ADA0-017AFB7A7EFC}"/>
            </a:ext>
          </a:extLst>
        </xdr:cNvPr>
        <xdr:cNvSpPr txBox="1"/>
      </xdr:nvSpPr>
      <xdr:spPr>
        <a:xfrm>
          <a:off x="4552950" y="819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10</xdr:col>
      <xdr:colOff>552450</xdr:colOff>
      <xdr:row>49</xdr:row>
      <xdr:rowOff>76200</xdr:rowOff>
    </xdr:from>
    <xdr:to>
      <xdr:col>18</xdr:col>
      <xdr:colOff>248288</xdr:colOff>
      <xdr:row>68</xdr:row>
      <xdr:rowOff>161925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FAF7A8C-96FD-4096-9D8A-05197D8D3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11696700"/>
          <a:ext cx="4572638" cy="3705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600075</xdr:colOff>
      <xdr:row>5</xdr:row>
      <xdr:rowOff>114300</xdr:rowOff>
    </xdr:from>
    <xdr:to>
      <xdr:col>24</xdr:col>
      <xdr:colOff>418385</xdr:colOff>
      <xdr:row>10</xdr:row>
      <xdr:rowOff>95407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F19BBB1-417F-4082-B090-73F113E71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68475" y="2971800"/>
          <a:ext cx="3475910" cy="1314607"/>
        </a:xfrm>
        <a:prstGeom prst="rect">
          <a:avLst/>
        </a:prstGeom>
      </xdr:spPr>
    </xdr:pic>
    <xdr:clientData/>
  </xdr:twoCellAnchor>
  <xdr:oneCellAnchor>
    <xdr:from>
      <xdr:col>2</xdr:col>
      <xdr:colOff>590550</xdr:colOff>
      <xdr:row>112</xdr:row>
      <xdr:rowOff>0</xdr:rowOff>
    </xdr:from>
    <xdr:ext cx="9154803" cy="228632"/>
    <xdr:pic>
      <xdr:nvPicPr>
        <xdr:cNvPr id="28" name="Picture 27">
          <a:extLst>
            <a:ext uri="{FF2B5EF4-FFF2-40B4-BE49-F238E27FC236}">
              <a16:creationId xmlns:a16="http://schemas.microsoft.com/office/drawing/2014/main" id="{31A34373-09F2-4BA1-80CC-E03CCB078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58950" y="16002000"/>
          <a:ext cx="9154803" cy="228632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116</xdr:row>
      <xdr:rowOff>0</xdr:rowOff>
    </xdr:from>
    <xdr:ext cx="4248743" cy="209579"/>
    <xdr:pic>
      <xdr:nvPicPr>
        <xdr:cNvPr id="29" name="Picture 28">
          <a:extLst>
            <a:ext uri="{FF2B5EF4-FFF2-40B4-BE49-F238E27FC236}">
              <a16:creationId xmlns:a16="http://schemas.microsoft.com/office/drawing/2014/main" id="{5F4ECFE5-9555-4F15-BD6E-CD2CF4866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478000" y="16954500"/>
          <a:ext cx="4248743" cy="209579"/>
        </a:xfrm>
        <a:prstGeom prst="rect">
          <a:avLst/>
        </a:prstGeom>
      </xdr:spPr>
    </xdr:pic>
    <xdr:clientData/>
  </xdr:oneCellAnchor>
  <xdr:twoCellAnchor editAs="oneCell">
    <xdr:from>
      <xdr:col>9</xdr:col>
      <xdr:colOff>0</xdr:colOff>
      <xdr:row>4</xdr:row>
      <xdr:rowOff>161925</xdr:rowOff>
    </xdr:from>
    <xdr:to>
      <xdr:col>18</xdr:col>
      <xdr:colOff>105555</xdr:colOff>
      <xdr:row>25</xdr:row>
      <xdr:rowOff>172063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57642E1-5654-4C62-91BD-40699A4E8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82000" y="923925"/>
          <a:ext cx="5591955" cy="4391638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23</xdr:row>
      <xdr:rowOff>47625</xdr:rowOff>
    </xdr:from>
    <xdr:to>
      <xdr:col>7</xdr:col>
      <xdr:colOff>1494562</xdr:colOff>
      <xdr:row>25</xdr:row>
      <xdr:rowOff>152400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6173C23-0E97-4805-B04D-6DE0B8B79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1051" y="4810125"/>
          <a:ext cx="6933336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200025</xdr:colOff>
      <xdr:row>8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9158D1F-F7EC-46A8-BD90-41BFFA725EE6}"/>
            </a:ext>
          </a:extLst>
        </xdr:cNvPr>
        <xdr:cNvSpPr txBox="1"/>
      </xdr:nvSpPr>
      <xdr:spPr>
        <a:xfrm>
          <a:off x="4552950" y="781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2</xdr:col>
      <xdr:colOff>0</xdr:colOff>
      <xdr:row>14</xdr:row>
      <xdr:rowOff>0</xdr:rowOff>
    </xdr:from>
    <xdr:to>
      <xdr:col>7</xdr:col>
      <xdr:colOff>333375</xdr:colOff>
      <xdr:row>57</xdr:row>
      <xdr:rowOff>133350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40F8CB73-1356-4D6F-9056-38BF3021F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1717000"/>
          <a:ext cx="5638800" cy="853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55</xdr:row>
      <xdr:rowOff>57150</xdr:rowOff>
    </xdr:from>
    <xdr:to>
      <xdr:col>14</xdr:col>
      <xdr:colOff>305350</xdr:colOff>
      <xdr:row>67</xdr:row>
      <xdr:rowOff>152732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DFDA05D-20F3-42CC-A05B-9A0593B6C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01050" y="29794200"/>
          <a:ext cx="3943900" cy="2381582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9</xdr:row>
      <xdr:rowOff>161925</xdr:rowOff>
    </xdr:from>
    <xdr:to>
      <xdr:col>11</xdr:col>
      <xdr:colOff>253</xdr:colOff>
      <xdr:row>14</xdr:row>
      <xdr:rowOff>123953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3C558AD-F61D-4B0B-806C-ACB97FD9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01050" y="21116925"/>
          <a:ext cx="1810003" cy="91452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48</xdr:row>
      <xdr:rowOff>0</xdr:rowOff>
    </xdr:from>
    <xdr:to>
      <xdr:col>10</xdr:col>
      <xdr:colOff>590803</xdr:colOff>
      <xdr:row>52</xdr:row>
      <xdr:rowOff>152528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9A0CE64-CCBE-41DF-9AB5-C865D17D5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82000" y="28403550"/>
          <a:ext cx="1810003" cy="914528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5</xdr:row>
      <xdr:rowOff>9525</xdr:rowOff>
    </xdr:from>
    <xdr:to>
      <xdr:col>6</xdr:col>
      <xdr:colOff>123110</xdr:colOff>
      <xdr:row>11</xdr:row>
      <xdr:rowOff>181132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52D68A3-0F87-4EE8-8396-2F5ECF977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67025" y="390525"/>
          <a:ext cx="3475910" cy="131460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13</xdr:row>
      <xdr:rowOff>0</xdr:rowOff>
    </xdr:from>
    <xdr:to>
      <xdr:col>30</xdr:col>
      <xdr:colOff>572431</xdr:colOff>
      <xdr:row>51</xdr:row>
      <xdr:rowOff>77250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51E139-8CD9-45AE-86CE-C4D62763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87600" y="2476500"/>
          <a:ext cx="6668431" cy="7525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13</xdr:col>
      <xdr:colOff>507987</xdr:colOff>
      <xdr:row>33</xdr:row>
      <xdr:rowOff>2157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BBB17E-97D9-4FD1-ADBD-6A021DBB1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52500"/>
          <a:ext cx="7823187" cy="5336157"/>
        </a:xfrm>
        <a:prstGeom prst="rect">
          <a:avLst/>
        </a:prstGeom>
      </xdr:spPr>
    </xdr:pic>
    <xdr:clientData/>
  </xdr:twoCellAnchor>
  <xdr:twoCellAnchor editAs="oneCell">
    <xdr:from>
      <xdr:col>14</xdr:col>
      <xdr:colOff>209550</xdr:colOff>
      <xdr:row>4</xdr:row>
      <xdr:rowOff>57150</xdr:rowOff>
    </xdr:from>
    <xdr:to>
      <xdr:col>24</xdr:col>
      <xdr:colOff>400927</xdr:colOff>
      <xdr:row>30</xdr:row>
      <xdr:rowOff>162631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7C71CD-251E-4F88-B53F-9CD41D2B5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3950" y="819150"/>
          <a:ext cx="6287377" cy="50584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4</xdr:row>
      <xdr:rowOff>0</xdr:rowOff>
    </xdr:from>
    <xdr:to>
      <xdr:col>11</xdr:col>
      <xdr:colOff>219959</xdr:colOff>
      <xdr:row>19</xdr:row>
      <xdr:rowOff>114715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CC01B8-DD7D-4745-9AFC-DBC5B1B91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762000"/>
          <a:ext cx="6335009" cy="29722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171450</xdr:colOff>
      <xdr:row>0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289AEEF-673F-407D-9CF0-574092FC2FDF}"/>
            </a:ext>
          </a:extLst>
        </xdr:cNvPr>
        <xdr:cNvSpPr txBox="1"/>
      </xdr:nvSpPr>
      <xdr:spPr>
        <a:xfrm>
          <a:off x="4524375" y="22907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200025</xdr:colOff>
      <xdr:row>0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04F10A8-2770-48C6-A772-96B0E0DB5604}"/>
            </a:ext>
          </a:extLst>
        </xdr:cNvPr>
        <xdr:cNvSpPr txBox="1"/>
      </xdr:nvSpPr>
      <xdr:spPr>
        <a:xfrm>
          <a:off x="4552950" y="781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161925</xdr:colOff>
      <xdr:row>0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CD915E3-520B-4DD4-8B95-FB6F62C8DB91}"/>
            </a:ext>
          </a:extLst>
        </xdr:cNvPr>
        <xdr:cNvSpPr txBox="1"/>
      </xdr:nvSpPr>
      <xdr:spPr>
        <a:xfrm>
          <a:off x="4514850" y="266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200025</xdr:colOff>
      <xdr:row>0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493E62-5722-48B6-AF4B-97BB83DBD15C}"/>
            </a:ext>
          </a:extLst>
        </xdr:cNvPr>
        <xdr:cNvSpPr txBox="1"/>
      </xdr:nvSpPr>
      <xdr:spPr>
        <a:xfrm>
          <a:off x="4552950" y="819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3</xdr:col>
      <xdr:colOff>0</xdr:colOff>
      <xdr:row>6</xdr:row>
      <xdr:rowOff>20944</xdr:rowOff>
    </xdr:from>
    <xdr:to>
      <xdr:col>6</xdr:col>
      <xdr:colOff>1095375</xdr:colOff>
      <xdr:row>17</xdr:row>
      <xdr:rowOff>76530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301270F-833B-4966-B1F0-66EBEDB0C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6975" y="33567994"/>
          <a:ext cx="3590925" cy="215108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25</xdr:row>
      <xdr:rowOff>9525</xdr:rowOff>
    </xdr:from>
    <xdr:to>
      <xdr:col>7</xdr:col>
      <xdr:colOff>1172249</xdr:colOff>
      <xdr:row>29</xdr:row>
      <xdr:rowOff>143000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7028791-DD7D-466C-B6ED-EEEE95561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2225" y="37176075"/>
          <a:ext cx="4829849" cy="895475"/>
        </a:xfrm>
        <a:prstGeom prst="rect">
          <a:avLst/>
        </a:prstGeom>
      </xdr:spPr>
    </xdr:pic>
    <xdr:clientData/>
  </xdr:twoCellAnchor>
  <xdr:twoCellAnchor editAs="oneCell">
    <xdr:from>
      <xdr:col>1</xdr:col>
      <xdr:colOff>580579</xdr:colOff>
      <xdr:row>20</xdr:row>
      <xdr:rowOff>56052</xdr:rowOff>
    </xdr:from>
    <xdr:to>
      <xdr:col>16</xdr:col>
      <xdr:colOff>19050</xdr:colOff>
      <xdr:row>23</xdr:row>
      <xdr:rowOff>171450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DC30A98-B4DD-4083-A769-6F1E22EAD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0179" y="36270102"/>
          <a:ext cx="11478071" cy="686898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895350</xdr:colOff>
      <xdr:row>32</xdr:row>
      <xdr:rowOff>5560</xdr:rowOff>
    </xdr:from>
    <xdr:to>
      <xdr:col>14</xdr:col>
      <xdr:colOff>354648</xdr:colOff>
      <xdr:row>37</xdr:row>
      <xdr:rowOff>85948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3F00439-DA1F-4622-B9B7-6C39B59D2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04950" y="38505610"/>
          <a:ext cx="10279698" cy="1032888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41</xdr:row>
      <xdr:rowOff>1</xdr:rowOff>
    </xdr:from>
    <xdr:to>
      <xdr:col>6</xdr:col>
      <xdr:colOff>795946</xdr:colOff>
      <xdr:row>51</xdr:row>
      <xdr:rowOff>152401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4DFB2D8-24ED-485A-9575-F84CDA19B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1" y="40214551"/>
          <a:ext cx="4139220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1095375</xdr:colOff>
      <xdr:row>49</xdr:row>
      <xdr:rowOff>133351</xdr:rowOff>
    </xdr:from>
    <xdr:to>
      <xdr:col>16</xdr:col>
      <xdr:colOff>380966</xdr:colOff>
      <xdr:row>50</xdr:row>
      <xdr:rowOff>98343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3FE8876-4DBB-4D61-AA18-C9A629F46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57900" y="41871901"/>
          <a:ext cx="6972266" cy="155492"/>
        </a:xfrm>
        <a:prstGeom prst="rect">
          <a:avLst/>
        </a:prstGeom>
      </xdr:spPr>
    </xdr:pic>
    <xdr:clientData/>
  </xdr:twoCellAnchor>
  <xdr:twoCellAnchor editAs="oneCell">
    <xdr:from>
      <xdr:col>7</xdr:col>
      <xdr:colOff>1390650</xdr:colOff>
      <xdr:row>4</xdr:row>
      <xdr:rowOff>3100</xdr:rowOff>
    </xdr:from>
    <xdr:to>
      <xdr:col>13</xdr:col>
      <xdr:colOff>161925</xdr:colOff>
      <xdr:row>17</xdr:row>
      <xdr:rowOff>130546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B9BF010-2D22-40BB-B7E9-E0140407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10475" y="1527100"/>
          <a:ext cx="3371850" cy="26039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171450</xdr:colOff>
      <xdr:row>28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D43A1CD-5013-40EB-8731-5B875610FA20}"/>
            </a:ext>
          </a:extLst>
        </xdr:cNvPr>
        <xdr:cNvSpPr txBox="1"/>
      </xdr:nvSpPr>
      <xdr:spPr>
        <a:xfrm>
          <a:off x="4524375" y="72437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200025</xdr:colOff>
      <xdr:row>28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CC84E28-810B-43F3-B542-06F14551BED4}"/>
            </a:ext>
          </a:extLst>
        </xdr:cNvPr>
        <xdr:cNvSpPr txBox="1"/>
      </xdr:nvSpPr>
      <xdr:spPr>
        <a:xfrm>
          <a:off x="4552950" y="781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161925</xdr:colOff>
      <xdr:row>28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FA97308-F8BD-4FD2-A712-0C0ABDD7E2F1}"/>
            </a:ext>
          </a:extLst>
        </xdr:cNvPr>
        <xdr:cNvSpPr txBox="1"/>
      </xdr:nvSpPr>
      <xdr:spPr>
        <a:xfrm>
          <a:off x="4514850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200025</xdr:colOff>
      <xdr:row>28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0168F08-6ED4-4A66-A2DD-641CCC8ACC3D}"/>
            </a:ext>
          </a:extLst>
        </xdr:cNvPr>
        <xdr:cNvSpPr txBox="1"/>
      </xdr:nvSpPr>
      <xdr:spPr>
        <a:xfrm>
          <a:off x="4552950" y="819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0</xdr:colOff>
      <xdr:row>30</xdr:row>
      <xdr:rowOff>28575</xdr:rowOff>
    </xdr:from>
    <xdr:to>
      <xdr:col>11</xdr:col>
      <xdr:colOff>601273</xdr:colOff>
      <xdr:row>33</xdr:row>
      <xdr:rowOff>104865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B815EBA-324E-4C42-8285-8463410C2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0" y="43100625"/>
          <a:ext cx="8583223" cy="647790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1009649</xdr:colOff>
      <xdr:row>34</xdr:row>
      <xdr:rowOff>152178</xdr:rowOff>
    </xdr:from>
    <xdr:to>
      <xdr:col>7</xdr:col>
      <xdr:colOff>323849</xdr:colOff>
      <xdr:row>37</xdr:row>
      <xdr:rowOff>181053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5D4C111-782C-426F-83E8-74AEDE537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49" y="43986228"/>
          <a:ext cx="4924425" cy="600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7</xdr:col>
      <xdr:colOff>629380</xdr:colOff>
      <xdr:row>42</xdr:row>
      <xdr:rowOff>38132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F381E40-49E6-40B7-8C47-ACBBFC87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0" y="45167550"/>
          <a:ext cx="5229955" cy="228632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44</xdr:row>
      <xdr:rowOff>161925</xdr:rowOff>
    </xdr:from>
    <xdr:to>
      <xdr:col>6</xdr:col>
      <xdr:colOff>1067422</xdr:colOff>
      <xdr:row>49</xdr:row>
      <xdr:rowOff>152532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A1E14D9-C567-4DC0-929B-0BB27F582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71625" y="45900975"/>
          <a:ext cx="4458322" cy="94310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7</xdr:col>
      <xdr:colOff>962801</xdr:colOff>
      <xdr:row>26</xdr:row>
      <xdr:rowOff>105375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3CEB0C9-A014-4FD7-AFA7-45465C4F7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0" y="762000"/>
          <a:ext cx="5563376" cy="4296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171450</xdr:colOff>
      <xdr:row>32</xdr:row>
      <xdr:rowOff>4762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BE1E032-8EF3-44D7-A3C2-DA2430799CFC}"/>
            </a:ext>
          </a:extLst>
        </xdr:cNvPr>
        <xdr:cNvSpPr txBox="1"/>
      </xdr:nvSpPr>
      <xdr:spPr>
        <a:xfrm>
          <a:off x="4524375" y="64817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200025</xdr:colOff>
      <xdr:row>33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3ABC9BE-DF34-4839-811F-BB50B7779B1C}"/>
            </a:ext>
          </a:extLst>
        </xdr:cNvPr>
        <xdr:cNvSpPr txBox="1"/>
      </xdr:nvSpPr>
      <xdr:spPr>
        <a:xfrm>
          <a:off x="4552950" y="781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161925</xdr:colOff>
      <xdr:row>34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B637594-D294-4F07-A157-8E13FCF0CD14}"/>
            </a:ext>
          </a:extLst>
        </xdr:cNvPr>
        <xdr:cNvSpPr txBox="1"/>
      </xdr:nvSpPr>
      <xdr:spPr>
        <a:xfrm>
          <a:off x="4514850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200025</xdr:colOff>
      <xdr:row>35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B14417D-DEE4-45E5-904A-B38B48696F22}"/>
            </a:ext>
          </a:extLst>
        </xdr:cNvPr>
        <xdr:cNvSpPr txBox="1"/>
      </xdr:nvSpPr>
      <xdr:spPr>
        <a:xfrm>
          <a:off x="4552950" y="819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9</xdr:col>
      <xdr:colOff>0</xdr:colOff>
      <xdr:row>9</xdr:row>
      <xdr:rowOff>0</xdr:rowOff>
    </xdr:from>
    <xdr:to>
      <xdr:col>19</xdr:col>
      <xdr:colOff>58009</xdr:colOff>
      <xdr:row>30</xdr:row>
      <xdr:rowOff>57770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2250767-B06C-4592-8887-8CC26E015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2857500"/>
          <a:ext cx="6154009" cy="4439270"/>
        </a:xfrm>
        <a:prstGeom prst="rect">
          <a:avLst/>
        </a:prstGeom>
      </xdr:spPr>
    </xdr:pic>
    <xdr:clientData/>
  </xdr:twoCellAnchor>
  <xdr:twoCellAnchor editAs="oneCell">
    <xdr:from>
      <xdr:col>18</xdr:col>
      <xdr:colOff>600075</xdr:colOff>
      <xdr:row>9</xdr:row>
      <xdr:rowOff>114300</xdr:rowOff>
    </xdr:from>
    <xdr:to>
      <xdr:col>24</xdr:col>
      <xdr:colOff>418385</xdr:colOff>
      <xdr:row>14</xdr:row>
      <xdr:rowOff>95407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FF293AC-3E32-4D75-A00D-3383E3E31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68475" y="2971800"/>
          <a:ext cx="3475910" cy="131460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15</xdr:col>
      <xdr:colOff>391090</xdr:colOff>
      <xdr:row>52</xdr:row>
      <xdr:rowOff>162426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82D13AA-694B-4216-AC1E-3A61F2C20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82000" y="6858000"/>
          <a:ext cx="4048690" cy="359142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24</xdr:col>
      <xdr:colOff>486438</xdr:colOff>
      <xdr:row>53</xdr:row>
      <xdr:rowOff>105295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E3FFD0F-AF2D-4E9F-A53D-D9EFB836D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58800" y="6858000"/>
          <a:ext cx="4753638" cy="37247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6</xdr:col>
      <xdr:colOff>953240</xdr:colOff>
      <xdr:row>41</xdr:row>
      <xdr:rowOff>95370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F7C360-C27C-4830-AFFF-2CADD5501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7429500"/>
          <a:ext cx="5306165" cy="8573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6</xdr:col>
      <xdr:colOff>972293</xdr:colOff>
      <xdr:row>45</xdr:row>
      <xdr:rowOff>133422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B085F9-9B1E-48DA-A86B-7ABFF6BAD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8572500"/>
          <a:ext cx="5325218" cy="514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4</xdr:col>
      <xdr:colOff>762451</xdr:colOff>
      <xdr:row>54</xdr:row>
      <xdr:rowOff>143054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43AC112-D199-4D4B-AFA7-DE2D0C797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9525000"/>
          <a:ext cx="3229426" cy="1286054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1238250</xdr:colOff>
      <xdr:row>54</xdr:row>
      <xdr:rowOff>85725</xdr:rowOff>
    </xdr:from>
    <xdr:to>
      <xdr:col>10</xdr:col>
      <xdr:colOff>57150</xdr:colOff>
      <xdr:row>55</xdr:row>
      <xdr:rowOff>114840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AD7BAE1-CE1D-4A30-9FC2-1EDA47A35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14825" y="10753725"/>
          <a:ext cx="4733925" cy="219615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64</xdr:row>
      <xdr:rowOff>28575</xdr:rowOff>
    </xdr:from>
    <xdr:to>
      <xdr:col>6</xdr:col>
      <xdr:colOff>857980</xdr:colOff>
      <xdr:row>65</xdr:row>
      <xdr:rowOff>9549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6FC943C-2FBC-4AB0-9C2F-0BF5652B3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0550" y="12601575"/>
          <a:ext cx="5229955" cy="17147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65</xdr:row>
      <xdr:rowOff>100857</xdr:rowOff>
    </xdr:from>
    <xdr:to>
      <xdr:col>4</xdr:col>
      <xdr:colOff>923925</xdr:colOff>
      <xdr:row>70</xdr:row>
      <xdr:rowOff>171673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682C113-D016-48EF-98B7-99FA6CDB3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8175" y="12864357"/>
          <a:ext cx="3362325" cy="102331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74</xdr:row>
      <xdr:rowOff>47625</xdr:rowOff>
    </xdr:from>
    <xdr:to>
      <xdr:col>6</xdr:col>
      <xdr:colOff>867502</xdr:colOff>
      <xdr:row>76</xdr:row>
      <xdr:rowOff>19099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0BC586D-0CE0-49B2-89E3-B676C5469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9125" y="14525625"/>
          <a:ext cx="5210902" cy="3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76</xdr:row>
      <xdr:rowOff>180975</xdr:rowOff>
    </xdr:from>
    <xdr:to>
      <xdr:col>6</xdr:col>
      <xdr:colOff>1029455</xdr:colOff>
      <xdr:row>80</xdr:row>
      <xdr:rowOff>114397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C94926D-49C8-4522-91BB-910376D7A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81025" y="15039975"/>
          <a:ext cx="5410955" cy="695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95250</xdr:rowOff>
    </xdr:from>
    <xdr:to>
      <xdr:col>6</xdr:col>
      <xdr:colOff>1172346</xdr:colOff>
      <xdr:row>89</xdr:row>
      <xdr:rowOff>57198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64C1C81-1DA2-492D-A1D3-BA628FF70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9600" y="17049750"/>
          <a:ext cx="5525271" cy="3429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5</xdr:col>
      <xdr:colOff>328065</xdr:colOff>
      <xdr:row>96</xdr:row>
      <xdr:rowOff>76200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8F678C3-76A4-4AA5-8C4B-E2076A3F4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9600" y="17526000"/>
          <a:ext cx="407139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6</xdr:col>
      <xdr:colOff>705556</xdr:colOff>
      <xdr:row>101</xdr:row>
      <xdr:rowOff>152448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B4047DD-7C9F-4E73-8DBA-0E32EDA69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9600" y="19431000"/>
          <a:ext cx="5058481" cy="3429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4</xdr:col>
      <xdr:colOff>667187</xdr:colOff>
      <xdr:row>112</xdr:row>
      <xdr:rowOff>9665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58364CF-677E-40F0-A16D-D849D7617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9600" y="20783550"/>
          <a:ext cx="3134162" cy="10002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171450</xdr:rowOff>
    </xdr:from>
    <xdr:to>
      <xdr:col>11</xdr:col>
      <xdr:colOff>286637</xdr:colOff>
      <xdr:row>22</xdr:row>
      <xdr:rowOff>181535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56870B-11E4-464A-B328-F7DA8B0A8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361950"/>
          <a:ext cx="6354062" cy="4010585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3</xdr:row>
      <xdr:rowOff>47625</xdr:rowOff>
    </xdr:from>
    <xdr:to>
      <xdr:col>21</xdr:col>
      <xdr:colOff>86488</xdr:colOff>
      <xdr:row>15</xdr:row>
      <xdr:rowOff>95576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8AC52C-C4FF-404B-9EE5-575EA49FB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9975" y="619125"/>
          <a:ext cx="5468113" cy="23339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2.xml"/><Relationship Id="rId4" Type="http://schemas.openxmlformats.org/officeDocument/2006/relationships/customProperty" Target="../customProperty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customProperty" Target="../customProperty10.bin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.bin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4.bin"/><Relationship Id="rId5" Type="http://schemas.openxmlformats.org/officeDocument/2006/relationships/drawing" Target="../drawings/drawing6.xml"/><Relationship Id="rId4" Type="http://schemas.openxmlformats.org/officeDocument/2006/relationships/customProperty" Target="../customProperty1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.bin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7.xml"/><Relationship Id="rId4" Type="http://schemas.openxmlformats.org/officeDocument/2006/relationships/customProperty" Target="../customProperty2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8.xml"/><Relationship Id="rId4" Type="http://schemas.openxmlformats.org/officeDocument/2006/relationships/customProperty" Target="../customProperty2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9172B-E489-4953-8F04-8162E0669832}">
  <dimension ref="B1:X224"/>
  <sheetViews>
    <sheetView topLeftCell="A16" workbookViewId="0">
      <selection activeCell="T20" sqref="T20"/>
    </sheetView>
  </sheetViews>
  <sheetFormatPr defaultRowHeight="15" x14ac:dyDescent="0.25"/>
  <cols>
    <col min="2" max="2" width="8.85546875" customWidth="1"/>
    <col min="3" max="3" width="9" customWidth="1"/>
    <col min="5" max="5" width="8.5703125" customWidth="1"/>
    <col min="6" max="6" width="8" customWidth="1"/>
    <col min="7" max="7" width="7.28515625" customWidth="1"/>
    <col min="8" max="8" width="8.5703125" customWidth="1"/>
    <col min="16" max="16" width="11.140625" customWidth="1"/>
    <col min="17" max="17" width="11.5703125" customWidth="1"/>
    <col min="19" max="19" width="13.5703125" customWidth="1"/>
  </cols>
  <sheetData>
    <row r="1" spans="2:23" x14ac:dyDescent="0.25"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</row>
    <row r="2" spans="2:23" x14ac:dyDescent="0.25"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</row>
    <row r="3" spans="2:23" x14ac:dyDescent="0.25"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</row>
    <row r="4" spans="2:23" x14ac:dyDescent="0.25"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</row>
    <row r="5" spans="2:23" x14ac:dyDescent="0.25"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</row>
    <row r="6" spans="2:23" x14ac:dyDescent="0.25"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</row>
    <row r="7" spans="2:23" x14ac:dyDescent="0.25"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</row>
    <row r="8" spans="2:23" x14ac:dyDescent="0.25"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23"/>
      <c r="V8" s="23"/>
      <c r="W8" s="23"/>
    </row>
    <row r="9" spans="2:23" x14ac:dyDescent="0.25"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4"/>
      <c r="V9" s="23"/>
      <c r="W9" s="23"/>
    </row>
    <row r="10" spans="2:23" x14ac:dyDescent="0.25"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</row>
    <row r="13" spans="2:23" x14ac:dyDescent="0.25">
      <c r="B13" s="13" t="s">
        <v>168</v>
      </c>
      <c r="C13" s="13"/>
      <c r="D13" s="13"/>
      <c r="E13" s="13"/>
      <c r="F13" s="13"/>
      <c r="G13" s="13"/>
      <c r="H13" s="13"/>
      <c r="I13" s="13"/>
      <c r="J13" s="13"/>
    </row>
    <row r="14" spans="2:23" x14ac:dyDescent="0.25">
      <c r="B14" t="s">
        <v>173</v>
      </c>
    </row>
    <row r="17" spans="2:22" x14ac:dyDescent="0.25">
      <c r="B17" s="14" t="s">
        <v>118</v>
      </c>
      <c r="C17" s="14"/>
      <c r="D17" s="14"/>
      <c r="E17" s="14"/>
    </row>
    <row r="19" spans="2:22" x14ac:dyDescent="0.25">
      <c r="B19" t="s">
        <v>124</v>
      </c>
      <c r="Q19" s="14" t="s">
        <v>170</v>
      </c>
    </row>
    <row r="20" spans="2:22" x14ac:dyDescent="0.25">
      <c r="B20" t="s">
        <v>119</v>
      </c>
    </row>
    <row r="21" spans="2:22" x14ac:dyDescent="0.25">
      <c r="T21" s="23"/>
    </row>
    <row r="22" spans="2:22" x14ac:dyDescent="0.25">
      <c r="B22" s="15">
        <v>10</v>
      </c>
      <c r="C22" s="16">
        <v>9</v>
      </c>
      <c r="D22" s="16">
        <v>8</v>
      </c>
      <c r="E22" s="17">
        <v>7</v>
      </c>
      <c r="F22" s="15">
        <v>6</v>
      </c>
      <c r="G22" s="16">
        <v>5</v>
      </c>
      <c r="H22" s="16">
        <v>4</v>
      </c>
      <c r="I22" s="16">
        <v>3</v>
      </c>
      <c r="J22" s="16">
        <v>2</v>
      </c>
      <c r="K22" s="16">
        <v>1</v>
      </c>
      <c r="L22" s="17">
        <v>0</v>
      </c>
      <c r="Q22" t="s">
        <v>171</v>
      </c>
      <c r="T22" s="21">
        <v>11</v>
      </c>
      <c r="V22" t="s">
        <v>179</v>
      </c>
    </row>
    <row r="23" spans="2:22" x14ac:dyDescent="0.25">
      <c r="B23" s="33" t="s">
        <v>120</v>
      </c>
      <c r="C23" s="34"/>
      <c r="D23" s="34"/>
      <c r="E23" s="35"/>
      <c r="F23" s="33" t="s">
        <v>121</v>
      </c>
      <c r="G23" s="34"/>
      <c r="H23" s="34"/>
      <c r="I23" s="34"/>
      <c r="J23" s="34"/>
      <c r="K23" s="34"/>
      <c r="L23" s="35"/>
      <c r="Q23" t="s">
        <v>178</v>
      </c>
      <c r="T23" s="4"/>
      <c r="V23" t="s">
        <v>180</v>
      </c>
    </row>
    <row r="24" spans="2:22" x14ac:dyDescent="0.25">
      <c r="B24">
        <v>0</v>
      </c>
      <c r="C24">
        <v>1</v>
      </c>
      <c r="D24">
        <v>1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</v>
      </c>
      <c r="M24" s="5" t="s">
        <v>122</v>
      </c>
      <c r="S24" t="s">
        <v>177</v>
      </c>
    </row>
    <row r="25" spans="2:22" x14ac:dyDescent="0.25">
      <c r="H25" s="4"/>
      <c r="Q25" t="s">
        <v>8</v>
      </c>
      <c r="S25" t="str">
        <f>DEC2HEX(128+T22)</f>
        <v>8B</v>
      </c>
    </row>
    <row r="26" spans="2:22" x14ac:dyDescent="0.25">
      <c r="H26" s="4"/>
    </row>
    <row r="27" spans="2:22" x14ac:dyDescent="0.25">
      <c r="H27" s="4"/>
      <c r="Q27" t="s">
        <v>9</v>
      </c>
      <c r="S27" t="str">
        <f>DEC2HEX(384+T22)</f>
        <v>18B</v>
      </c>
    </row>
    <row r="28" spans="2:22" x14ac:dyDescent="0.25">
      <c r="B28" t="s">
        <v>172</v>
      </c>
      <c r="H28" s="4"/>
      <c r="Q28" t="s">
        <v>10</v>
      </c>
      <c r="S28" t="str">
        <f>DEC2HEX(640+T22)</f>
        <v>28B</v>
      </c>
    </row>
    <row r="29" spans="2:22" x14ac:dyDescent="0.25">
      <c r="B29">
        <v>0</v>
      </c>
      <c r="C29">
        <v>1</v>
      </c>
      <c r="D29">
        <v>1</v>
      </c>
      <c r="E29">
        <v>0</v>
      </c>
      <c r="F29">
        <v>0</v>
      </c>
      <c r="G29">
        <v>0</v>
      </c>
      <c r="H29" s="4">
        <v>1</v>
      </c>
      <c r="I29">
        <v>0</v>
      </c>
      <c r="J29">
        <v>1</v>
      </c>
      <c r="K29">
        <v>1</v>
      </c>
      <c r="L29">
        <v>1</v>
      </c>
      <c r="M29" s="5" t="s">
        <v>169</v>
      </c>
      <c r="Q29" t="s">
        <v>11</v>
      </c>
      <c r="S29" t="str">
        <f>DEC2HEX(896+T22)</f>
        <v>38B</v>
      </c>
    </row>
    <row r="30" spans="2:22" x14ac:dyDescent="0.25">
      <c r="H30" s="4"/>
      <c r="Q30" t="s">
        <v>12</v>
      </c>
      <c r="S30" t="str">
        <f>DEC2HEX(1152+T22)</f>
        <v>48B</v>
      </c>
    </row>
    <row r="32" spans="2:22" x14ac:dyDescent="0.25">
      <c r="Q32" t="s">
        <v>13</v>
      </c>
      <c r="S32" t="str">
        <f>DEC2HEX(512+T22)</f>
        <v>20B</v>
      </c>
    </row>
    <row r="33" spans="7:19" x14ac:dyDescent="0.25">
      <c r="Q33" t="s">
        <v>14</v>
      </c>
      <c r="S33" t="str">
        <f>DEC2HEX(768+T22)</f>
        <v>30B</v>
      </c>
    </row>
    <row r="34" spans="7:19" x14ac:dyDescent="0.25">
      <c r="Q34" t="s">
        <v>15</v>
      </c>
      <c r="S34" t="str">
        <f>DEC2HEX(1024+T22)</f>
        <v>40B</v>
      </c>
    </row>
    <row r="35" spans="7:19" x14ac:dyDescent="0.25">
      <c r="Q35" t="s">
        <v>16</v>
      </c>
      <c r="S35" t="str">
        <f>DEC2HEX(1280+T22)</f>
        <v>50B</v>
      </c>
    </row>
    <row r="37" spans="7:19" x14ac:dyDescent="0.25">
      <c r="G37" s="4"/>
      <c r="H37" s="4"/>
      <c r="Q37" t="s">
        <v>175</v>
      </c>
      <c r="S37" t="str">
        <f>DEC2HEX(1408+T22)</f>
        <v>58B</v>
      </c>
    </row>
    <row r="38" spans="7:19" x14ac:dyDescent="0.25">
      <c r="G38" s="4"/>
      <c r="H38" s="4"/>
      <c r="Q38" t="s">
        <v>176</v>
      </c>
      <c r="S38" t="str">
        <f>DEC2HEX(1536+T22)</f>
        <v>60B</v>
      </c>
    </row>
    <row r="40" spans="7:19" x14ac:dyDescent="0.25">
      <c r="Q40" t="s">
        <v>32</v>
      </c>
      <c r="S40" t="str">
        <f>DEC2HEX(1792+T22)</f>
        <v>70B</v>
      </c>
    </row>
    <row r="91" spans="5:24" x14ac:dyDescent="0.25">
      <c r="F91" s="6"/>
      <c r="H91" s="1"/>
      <c r="N91" s="6"/>
      <c r="O91" s="6"/>
      <c r="P91" s="6"/>
      <c r="R91" s="1"/>
      <c r="W91" s="32"/>
      <c r="X91" s="32"/>
    </row>
    <row r="92" spans="5:24" x14ac:dyDescent="0.25">
      <c r="E92" s="5"/>
      <c r="F92" s="5"/>
      <c r="G92" s="5"/>
      <c r="H92" s="5"/>
      <c r="I92" s="5"/>
      <c r="M92" s="5"/>
      <c r="N92" s="5"/>
      <c r="O92" s="5"/>
      <c r="P92" s="5"/>
      <c r="Q92" s="5"/>
      <c r="R92" s="5"/>
      <c r="S92" s="5"/>
      <c r="V92" s="5"/>
      <c r="W92" s="5"/>
      <c r="X92" s="5"/>
    </row>
    <row r="93" spans="5:24" x14ac:dyDescent="0.25">
      <c r="E93" s="5"/>
      <c r="F93" s="5"/>
      <c r="G93" s="5"/>
      <c r="H93" s="5"/>
      <c r="I93" s="5"/>
      <c r="M93" s="5"/>
      <c r="N93" s="5"/>
      <c r="O93" s="5"/>
      <c r="P93" s="5"/>
      <c r="Q93" s="5"/>
      <c r="R93" s="5"/>
      <c r="S93" s="5"/>
    </row>
    <row r="94" spans="5:24" x14ac:dyDescent="0.25">
      <c r="E94" s="5"/>
      <c r="F94" s="5"/>
      <c r="G94" s="5"/>
      <c r="H94" s="5"/>
      <c r="I94" s="5"/>
      <c r="M94" s="5"/>
      <c r="N94" s="5"/>
      <c r="O94" s="5"/>
      <c r="P94" s="5"/>
      <c r="Q94" s="5"/>
      <c r="R94" s="5"/>
      <c r="S94" s="5"/>
    </row>
    <row r="95" spans="5:24" x14ac:dyDescent="0.25">
      <c r="E95" s="5"/>
      <c r="F95" s="5"/>
      <c r="G95" s="5"/>
      <c r="H95" s="5"/>
      <c r="I95" s="5"/>
      <c r="M95" s="5"/>
      <c r="N95" s="5"/>
      <c r="O95" s="5"/>
      <c r="P95" s="5"/>
      <c r="Q95" s="5"/>
      <c r="R95" s="5"/>
      <c r="S95" s="5"/>
      <c r="T95" s="5"/>
    </row>
    <row r="97" spans="5:22" x14ac:dyDescent="0.25">
      <c r="E97" s="5"/>
      <c r="M97" s="5"/>
    </row>
    <row r="100" spans="5:22" x14ac:dyDescent="0.25">
      <c r="N100" s="6"/>
      <c r="O100" s="6"/>
      <c r="P100" s="6"/>
      <c r="R100" s="29"/>
      <c r="S100" s="29"/>
    </row>
    <row r="101" spans="5:22" x14ac:dyDescent="0.25">
      <c r="M101" s="5"/>
      <c r="N101" s="5"/>
      <c r="O101" s="5"/>
      <c r="P101" s="5"/>
      <c r="Q101" s="5"/>
      <c r="R101" s="5"/>
      <c r="S101" s="5"/>
    </row>
    <row r="102" spans="5:22" x14ac:dyDescent="0.25">
      <c r="M102" s="5"/>
      <c r="N102" s="5"/>
      <c r="O102" s="5"/>
      <c r="P102" s="5"/>
      <c r="Q102" s="5"/>
      <c r="R102" s="5"/>
      <c r="S102" s="5"/>
    </row>
    <row r="103" spans="5:22" x14ac:dyDescent="0.25">
      <c r="K103" s="23"/>
      <c r="L103" s="23"/>
      <c r="M103" s="24"/>
      <c r="N103" s="24"/>
      <c r="O103" s="24"/>
      <c r="P103" s="24"/>
      <c r="Q103" s="24"/>
      <c r="R103" s="24"/>
      <c r="S103" s="24"/>
      <c r="T103" s="23"/>
      <c r="U103" s="23"/>
      <c r="V103" s="23"/>
    </row>
    <row r="104" spans="5:22" x14ac:dyDescent="0.25">
      <c r="K104" s="23"/>
      <c r="L104" s="23"/>
      <c r="M104" s="24"/>
      <c r="N104" s="24"/>
      <c r="O104" s="24"/>
      <c r="P104" s="24"/>
      <c r="Q104" s="24"/>
      <c r="R104" s="24"/>
      <c r="S104" s="24"/>
      <c r="T104" s="23"/>
      <c r="U104" s="23"/>
      <c r="V104" s="23"/>
    </row>
    <row r="105" spans="5:22" x14ac:dyDescent="0.25"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</row>
    <row r="106" spans="5:22" x14ac:dyDescent="0.25"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</row>
    <row r="107" spans="5:22" x14ac:dyDescent="0.25">
      <c r="K107" s="23"/>
      <c r="L107" s="23"/>
      <c r="M107" s="24"/>
      <c r="N107" s="30"/>
      <c r="O107" s="30"/>
      <c r="P107" s="30"/>
      <c r="Q107" s="30"/>
      <c r="R107" s="24"/>
      <c r="S107" s="31"/>
      <c r="T107" s="31"/>
      <c r="U107" s="23"/>
      <c r="V107" s="23"/>
    </row>
    <row r="108" spans="5:22" x14ac:dyDescent="0.25"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</row>
    <row r="109" spans="5:22" x14ac:dyDescent="0.25">
      <c r="K109" s="23"/>
      <c r="L109" s="23"/>
      <c r="M109" s="25"/>
      <c r="N109" s="23"/>
      <c r="O109" s="23"/>
      <c r="P109" s="23"/>
      <c r="Q109" s="23"/>
      <c r="R109" s="23"/>
      <c r="S109" s="23"/>
      <c r="T109" s="23"/>
      <c r="U109" s="23"/>
      <c r="V109" s="23"/>
    </row>
    <row r="110" spans="5:22" x14ac:dyDescent="0.25"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</row>
    <row r="113" spans="4:10" x14ac:dyDescent="0.25">
      <c r="D113" s="14"/>
      <c r="E113" s="14"/>
    </row>
    <row r="119" spans="4:10" ht="15.75" x14ac:dyDescent="0.25">
      <c r="J119" s="8"/>
    </row>
    <row r="120" spans="4:10" ht="15.75" x14ac:dyDescent="0.25">
      <c r="J120" s="9"/>
    </row>
    <row r="121" spans="4:10" ht="15.75" x14ac:dyDescent="0.25">
      <c r="J121" s="10"/>
    </row>
    <row r="123" spans="4:10" ht="15.75" x14ac:dyDescent="0.25">
      <c r="J123" s="8"/>
    </row>
    <row r="124" spans="4:10" ht="15.75" x14ac:dyDescent="0.25">
      <c r="J124" s="9"/>
    </row>
    <row r="125" spans="4:10" ht="15.75" x14ac:dyDescent="0.25">
      <c r="J125" s="10"/>
    </row>
    <row r="126" spans="4:10" ht="15.75" x14ac:dyDescent="0.25">
      <c r="J126" s="10"/>
    </row>
    <row r="127" spans="4:10" ht="15.75" x14ac:dyDescent="0.25">
      <c r="J127" s="10"/>
    </row>
    <row r="129" spans="10:10" ht="15.75" x14ac:dyDescent="0.25">
      <c r="J129" s="11"/>
    </row>
    <row r="130" spans="10:10" ht="15.75" x14ac:dyDescent="0.25">
      <c r="J130" s="9"/>
    </row>
    <row r="131" spans="10:10" ht="15.75" x14ac:dyDescent="0.25">
      <c r="J131" s="10"/>
    </row>
    <row r="132" spans="10:10" ht="15.75" x14ac:dyDescent="0.25">
      <c r="J132" s="10"/>
    </row>
    <row r="133" spans="10:10" ht="15.75" x14ac:dyDescent="0.25">
      <c r="J133" s="8"/>
    </row>
    <row r="134" spans="10:10" ht="15.75" x14ac:dyDescent="0.25">
      <c r="J134" s="9"/>
    </row>
    <row r="135" spans="10:10" ht="15.75" x14ac:dyDescent="0.25">
      <c r="J135" s="12"/>
    </row>
    <row r="136" spans="10:10" ht="15.75" x14ac:dyDescent="0.25">
      <c r="J136" s="10"/>
    </row>
    <row r="137" spans="10:10" ht="15.75" x14ac:dyDescent="0.25">
      <c r="J137" s="10"/>
    </row>
    <row r="139" spans="10:10" x14ac:dyDescent="0.25">
      <c r="J139" s="13"/>
    </row>
    <row r="141" spans="10:10" ht="15.75" x14ac:dyDescent="0.25">
      <c r="J141" s="8"/>
    </row>
    <row r="142" spans="10:10" ht="15.75" x14ac:dyDescent="0.25">
      <c r="J142" s="9"/>
    </row>
    <row r="143" spans="10:10" ht="15.75" x14ac:dyDescent="0.25">
      <c r="J143" s="10"/>
    </row>
    <row r="144" spans="10:10" ht="15.75" x14ac:dyDescent="0.25">
      <c r="J144" s="10"/>
    </row>
    <row r="145" spans="10:10" ht="15.75" x14ac:dyDescent="0.25">
      <c r="J145" s="10"/>
    </row>
    <row r="147" spans="10:10" x14ac:dyDescent="0.25">
      <c r="J147" s="13"/>
    </row>
    <row r="175" spans="4:4" x14ac:dyDescent="0.25">
      <c r="D175" s="14"/>
    </row>
    <row r="191" spans="4:4" x14ac:dyDescent="0.25">
      <c r="D191" s="20"/>
    </row>
    <row r="211" spans="3:4" x14ac:dyDescent="0.25">
      <c r="D211" s="14"/>
    </row>
    <row r="224" spans="3:4" x14ac:dyDescent="0.25">
      <c r="C224" s="14"/>
    </row>
  </sheetData>
  <mergeCells count="8">
    <mergeCell ref="W91:X91"/>
    <mergeCell ref="B23:E23"/>
    <mergeCell ref="F23:L23"/>
    <mergeCell ref="R100:S100"/>
    <mergeCell ref="N107:Q107"/>
    <mergeCell ref="S107:T107"/>
    <mergeCell ref="J8:M8"/>
    <mergeCell ref="N8:T8"/>
  </mergeCells>
  <pageMargins left="0.7" right="0.7" top="0.75" bottom="0.75" header="0.3" footer="0.3"/>
  <pageSetup orientation="portrait" r:id="rId1"/>
  <customProperties>
    <customPr name="workbookAdvencedSettings" r:id="rId2"/>
    <customPr name="workbookExecutionSettings" r:id="rId3"/>
    <customPr name="workbookGatewaySettings" r:id="rId4"/>
  </customPropertie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7AD39-5B92-4789-995B-E0FA412EFC4D}">
  <dimension ref="B2:X209"/>
  <sheetViews>
    <sheetView topLeftCell="A31" workbookViewId="0">
      <selection activeCell="L31" sqref="L31"/>
    </sheetView>
  </sheetViews>
  <sheetFormatPr defaultRowHeight="15" x14ac:dyDescent="0.25"/>
  <cols>
    <col min="2" max="2" width="15.140625" customWidth="1"/>
    <col min="3" max="3" width="12.7109375" customWidth="1"/>
    <col min="5" max="5" width="19.140625" customWidth="1"/>
    <col min="7" max="7" width="18.85546875" customWidth="1"/>
    <col min="8" max="8" width="23.28515625" customWidth="1"/>
  </cols>
  <sheetData>
    <row r="2" spans="2:10" x14ac:dyDescent="0.25">
      <c r="B2" s="14" t="s">
        <v>148</v>
      </c>
    </row>
    <row r="4" spans="2:10" x14ac:dyDescent="0.25">
      <c r="C4" t="s">
        <v>95</v>
      </c>
      <c r="J4" t="s">
        <v>94</v>
      </c>
    </row>
    <row r="5" spans="2:10" x14ac:dyDescent="0.25">
      <c r="C5" t="s">
        <v>117</v>
      </c>
    </row>
    <row r="7" spans="2:10" ht="45" x14ac:dyDescent="0.25">
      <c r="B7" s="3" t="s">
        <v>21</v>
      </c>
      <c r="C7" s="2" t="s">
        <v>0</v>
      </c>
      <c r="D7" s="3" t="s">
        <v>2</v>
      </c>
      <c r="E7" s="36" t="s">
        <v>1</v>
      </c>
      <c r="F7" s="36"/>
      <c r="G7" s="3" t="s">
        <v>6</v>
      </c>
      <c r="H7" s="3" t="s">
        <v>7</v>
      </c>
      <c r="I7" s="18"/>
    </row>
    <row r="8" spans="2:10" x14ac:dyDescent="0.25">
      <c r="D8" s="19" t="s">
        <v>3</v>
      </c>
      <c r="E8" s="19" t="s">
        <v>4</v>
      </c>
      <c r="F8" s="19" t="s">
        <v>5</v>
      </c>
    </row>
    <row r="9" spans="2:10" x14ac:dyDescent="0.25">
      <c r="C9" t="s">
        <v>8</v>
      </c>
    </row>
    <row r="10" spans="2:10" x14ac:dyDescent="0.25">
      <c r="C10" t="s">
        <v>9</v>
      </c>
      <c r="F10" t="s">
        <v>22</v>
      </c>
      <c r="G10">
        <v>1800</v>
      </c>
      <c r="H10" s="4" t="s">
        <v>33</v>
      </c>
    </row>
    <row r="11" spans="2:10" x14ac:dyDescent="0.25">
      <c r="C11" t="s">
        <v>10</v>
      </c>
      <c r="F11" t="s">
        <v>23</v>
      </c>
      <c r="G11">
        <v>1801</v>
      </c>
      <c r="H11" s="4" t="s">
        <v>34</v>
      </c>
    </row>
    <row r="12" spans="2:10" x14ac:dyDescent="0.25">
      <c r="C12" t="s">
        <v>11</v>
      </c>
      <c r="F12" t="s">
        <v>24</v>
      </c>
      <c r="G12">
        <v>1802</v>
      </c>
      <c r="H12" s="4" t="s">
        <v>35</v>
      </c>
    </row>
    <row r="13" spans="2:10" x14ac:dyDescent="0.25">
      <c r="C13" t="s">
        <v>12</v>
      </c>
      <c r="F13" t="s">
        <v>25</v>
      </c>
      <c r="G13">
        <v>1803</v>
      </c>
      <c r="H13" s="4" t="s">
        <v>36</v>
      </c>
    </row>
    <row r="15" spans="2:10" x14ac:dyDescent="0.25">
      <c r="C15" t="s">
        <v>13</v>
      </c>
      <c r="F15" t="s">
        <v>26</v>
      </c>
      <c r="G15">
        <v>1400</v>
      </c>
      <c r="H15">
        <v>1600</v>
      </c>
    </row>
    <row r="16" spans="2:10" x14ac:dyDescent="0.25">
      <c r="C16" t="s">
        <v>14</v>
      </c>
      <c r="F16" t="s">
        <v>27</v>
      </c>
      <c r="G16">
        <v>1401</v>
      </c>
      <c r="H16">
        <v>1601</v>
      </c>
    </row>
    <row r="17" spans="2:10" x14ac:dyDescent="0.25">
      <c r="C17" t="s">
        <v>15</v>
      </c>
      <c r="F17" t="s">
        <v>28</v>
      </c>
      <c r="G17">
        <v>1402</v>
      </c>
      <c r="H17">
        <v>1602</v>
      </c>
    </row>
    <row r="18" spans="2:10" x14ac:dyDescent="0.25">
      <c r="C18" t="s">
        <v>16</v>
      </c>
      <c r="F18" t="s">
        <v>29</v>
      </c>
      <c r="G18">
        <v>1403</v>
      </c>
      <c r="H18">
        <v>1603</v>
      </c>
    </row>
    <row r="20" spans="2:10" x14ac:dyDescent="0.25">
      <c r="B20" t="s">
        <v>18</v>
      </c>
      <c r="C20" t="s">
        <v>19</v>
      </c>
      <c r="F20" t="s">
        <v>30</v>
      </c>
      <c r="G20" s="4" t="s">
        <v>37</v>
      </c>
      <c r="H20" s="4" t="s">
        <v>37</v>
      </c>
    </row>
    <row r="21" spans="2:10" x14ac:dyDescent="0.25">
      <c r="B21" t="s">
        <v>17</v>
      </c>
      <c r="C21" t="s">
        <v>20</v>
      </c>
      <c r="F21" t="s">
        <v>31</v>
      </c>
      <c r="G21" s="4" t="s">
        <v>37</v>
      </c>
      <c r="H21" s="4" t="s">
        <v>37</v>
      </c>
    </row>
    <row r="23" spans="2:10" x14ac:dyDescent="0.25">
      <c r="C23" t="s">
        <v>32</v>
      </c>
      <c r="G23" t="s">
        <v>96</v>
      </c>
    </row>
    <row r="27" spans="2:10" x14ac:dyDescent="0.25">
      <c r="C27" t="s">
        <v>59</v>
      </c>
      <c r="I27" t="s">
        <v>93</v>
      </c>
      <c r="J27" t="s">
        <v>92</v>
      </c>
    </row>
    <row r="28" spans="2:10" x14ac:dyDescent="0.25">
      <c r="I28" t="s">
        <v>89</v>
      </c>
      <c r="J28" t="s">
        <v>90</v>
      </c>
    </row>
    <row r="29" spans="2:10" x14ac:dyDescent="0.25">
      <c r="C29" t="s">
        <v>91</v>
      </c>
      <c r="G29" t="s">
        <v>60</v>
      </c>
      <c r="I29">
        <v>1</v>
      </c>
      <c r="J29">
        <v>3</v>
      </c>
    </row>
    <row r="30" spans="2:10" x14ac:dyDescent="0.25">
      <c r="C30" t="s">
        <v>149</v>
      </c>
      <c r="F30" t="s">
        <v>61</v>
      </c>
      <c r="G30" t="s">
        <v>60</v>
      </c>
    </row>
    <row r="31" spans="2:10" x14ac:dyDescent="0.25">
      <c r="C31" t="s">
        <v>150</v>
      </c>
      <c r="G31" t="s">
        <v>60</v>
      </c>
      <c r="I31">
        <v>2</v>
      </c>
      <c r="J31">
        <v>2</v>
      </c>
    </row>
    <row r="32" spans="2:10" x14ac:dyDescent="0.25">
      <c r="C32" t="s">
        <v>151</v>
      </c>
      <c r="F32" t="s">
        <v>61</v>
      </c>
      <c r="G32" t="s">
        <v>60</v>
      </c>
    </row>
    <row r="33" spans="3:10" x14ac:dyDescent="0.25">
      <c r="C33" t="s">
        <v>152</v>
      </c>
      <c r="G33" t="s">
        <v>62</v>
      </c>
      <c r="J33">
        <v>4</v>
      </c>
    </row>
    <row r="71" spans="4:24" x14ac:dyDescent="0.25">
      <c r="E71" s="14" t="s">
        <v>154</v>
      </c>
      <c r="M71" s="14" t="s">
        <v>155</v>
      </c>
    </row>
    <row r="72" spans="4:24" x14ac:dyDescent="0.25">
      <c r="E72" t="s">
        <v>38</v>
      </c>
      <c r="M72" t="s">
        <v>65</v>
      </c>
    </row>
    <row r="73" spans="4:24" x14ac:dyDescent="0.25">
      <c r="E73" t="s">
        <v>39</v>
      </c>
      <c r="M73" t="s">
        <v>66</v>
      </c>
    </row>
    <row r="74" spans="4:24" x14ac:dyDescent="0.25">
      <c r="E74" t="s">
        <v>131</v>
      </c>
      <c r="M74" t="s">
        <v>153</v>
      </c>
    </row>
    <row r="75" spans="4:24" x14ac:dyDescent="0.25">
      <c r="E75" t="s">
        <v>40</v>
      </c>
      <c r="M75" t="s">
        <v>67</v>
      </c>
    </row>
    <row r="76" spans="4:24" ht="45" x14ac:dyDescent="0.25">
      <c r="F76" s="6" t="s">
        <v>50</v>
      </c>
      <c r="G76" t="s">
        <v>52</v>
      </c>
      <c r="H76" s="1" t="s">
        <v>54</v>
      </c>
      <c r="I76" t="s">
        <v>43</v>
      </c>
      <c r="J76" s="1" t="s">
        <v>160</v>
      </c>
      <c r="N76" s="6" t="s">
        <v>50</v>
      </c>
      <c r="O76" t="s">
        <v>123</v>
      </c>
      <c r="P76" s="1" t="s">
        <v>54</v>
      </c>
      <c r="Q76" t="s">
        <v>43</v>
      </c>
      <c r="R76" s="1" t="s">
        <v>160</v>
      </c>
      <c r="W76" s="32"/>
      <c r="X76" s="32"/>
    </row>
    <row r="77" spans="4:24" x14ac:dyDescent="0.25">
      <c r="D77" t="s">
        <v>46</v>
      </c>
      <c r="E77" s="5" t="s">
        <v>53</v>
      </c>
      <c r="F77" s="5" t="s">
        <v>51</v>
      </c>
      <c r="G77" s="5" t="s">
        <v>41</v>
      </c>
      <c r="H77" s="5" t="s">
        <v>55</v>
      </c>
      <c r="I77" s="5" t="s">
        <v>58</v>
      </c>
      <c r="J77" s="5" t="s">
        <v>161</v>
      </c>
      <c r="L77" t="s">
        <v>46</v>
      </c>
      <c r="M77" s="5" t="s">
        <v>68</v>
      </c>
      <c r="N77" s="5" t="s">
        <v>51</v>
      </c>
      <c r="O77" s="5" t="s">
        <v>72</v>
      </c>
      <c r="P77" s="5" t="s">
        <v>55</v>
      </c>
      <c r="Q77" s="5" t="s">
        <v>58</v>
      </c>
      <c r="R77" s="5" t="s">
        <v>161</v>
      </c>
      <c r="V77" s="5"/>
      <c r="W77" s="5"/>
      <c r="X77" s="5"/>
    </row>
    <row r="78" spans="4:24" x14ac:dyDescent="0.25">
      <c r="D78" t="s">
        <v>47</v>
      </c>
      <c r="E78" s="5" t="s">
        <v>42</v>
      </c>
      <c r="F78" s="5" t="s">
        <v>49</v>
      </c>
      <c r="G78" s="5" t="s">
        <v>41</v>
      </c>
      <c r="H78" s="5" t="s">
        <v>56</v>
      </c>
      <c r="I78" s="5" t="s">
        <v>58</v>
      </c>
      <c r="J78" s="5" t="s">
        <v>162</v>
      </c>
      <c r="L78" t="s">
        <v>47</v>
      </c>
      <c r="M78" s="5" t="s">
        <v>69</v>
      </c>
      <c r="N78" s="5" t="s">
        <v>49</v>
      </c>
      <c r="O78" s="5" t="s">
        <v>72</v>
      </c>
      <c r="P78" s="5" t="s">
        <v>56</v>
      </c>
      <c r="Q78" s="5" t="s">
        <v>58</v>
      </c>
      <c r="R78" s="5" t="s">
        <v>162</v>
      </c>
    </row>
    <row r="79" spans="4:24" x14ac:dyDescent="0.25">
      <c r="D79" t="s">
        <v>48</v>
      </c>
      <c r="E79" s="5" t="s">
        <v>45</v>
      </c>
      <c r="F79" s="5" t="s">
        <v>48</v>
      </c>
      <c r="G79" s="5" t="s">
        <v>41</v>
      </c>
      <c r="H79" s="5" t="s">
        <v>57</v>
      </c>
      <c r="I79" s="5" t="s">
        <v>58</v>
      </c>
      <c r="J79" s="5" t="s">
        <v>163</v>
      </c>
      <c r="L79" t="s">
        <v>48</v>
      </c>
      <c r="M79" s="5" t="s">
        <v>70</v>
      </c>
      <c r="N79" s="5" t="s">
        <v>48</v>
      </c>
      <c r="O79" s="5" t="s">
        <v>72</v>
      </c>
      <c r="P79" s="5" t="s">
        <v>57</v>
      </c>
      <c r="Q79" s="5" t="s">
        <v>58</v>
      </c>
      <c r="R79" s="5" t="s">
        <v>163</v>
      </c>
    </row>
    <row r="80" spans="4:24" x14ac:dyDescent="0.25">
      <c r="D80" t="s">
        <v>49</v>
      </c>
      <c r="E80" s="5" t="s">
        <v>44</v>
      </c>
      <c r="F80" s="5" t="s">
        <v>47</v>
      </c>
      <c r="G80" s="5" t="s">
        <v>41</v>
      </c>
      <c r="H80" s="5" t="s">
        <v>58</v>
      </c>
      <c r="I80" s="5" t="s">
        <v>58</v>
      </c>
      <c r="J80" s="5" t="s">
        <v>164</v>
      </c>
      <c r="L80" t="s">
        <v>49</v>
      </c>
      <c r="M80" s="5" t="s">
        <v>71</v>
      </c>
      <c r="N80" s="5" t="s">
        <v>47</v>
      </c>
      <c r="O80" s="5" t="s">
        <v>72</v>
      </c>
      <c r="P80" s="5" t="s">
        <v>58</v>
      </c>
      <c r="Q80" s="5" t="s">
        <v>58</v>
      </c>
      <c r="R80" s="5" t="s">
        <v>164</v>
      </c>
      <c r="T80" s="5"/>
    </row>
    <row r="82" spans="4:21" x14ac:dyDescent="0.25">
      <c r="E82" s="5" t="s">
        <v>63</v>
      </c>
      <c r="M82" s="5" t="s">
        <v>87</v>
      </c>
    </row>
    <row r="84" spans="4:21" x14ac:dyDescent="0.25">
      <c r="D84" t="s">
        <v>64</v>
      </c>
    </row>
    <row r="85" spans="4:21" ht="30" x14ac:dyDescent="0.25">
      <c r="N85" s="6" t="s">
        <v>50</v>
      </c>
      <c r="O85" t="s">
        <v>73</v>
      </c>
      <c r="P85" s="29" t="s">
        <v>75</v>
      </c>
      <c r="Q85" s="29"/>
    </row>
    <row r="86" spans="4:21" x14ac:dyDescent="0.25">
      <c r="L86" t="s">
        <v>46</v>
      </c>
      <c r="M86" s="5" t="s">
        <v>88</v>
      </c>
      <c r="N86" s="5" t="s">
        <v>51</v>
      </c>
      <c r="O86" s="5" t="s">
        <v>74</v>
      </c>
      <c r="P86" s="5" t="s">
        <v>55</v>
      </c>
      <c r="Q86" s="5" t="s">
        <v>55</v>
      </c>
    </row>
    <row r="87" spans="4:21" x14ac:dyDescent="0.25">
      <c r="L87" t="s">
        <v>47</v>
      </c>
      <c r="M87" s="5" t="s">
        <v>88</v>
      </c>
      <c r="N87" s="5" t="s">
        <v>49</v>
      </c>
      <c r="O87" s="5" t="s">
        <v>74</v>
      </c>
      <c r="P87" s="5" t="s">
        <v>55</v>
      </c>
      <c r="Q87" s="5" t="s">
        <v>55</v>
      </c>
    </row>
    <row r="88" spans="4:21" x14ac:dyDescent="0.25">
      <c r="L88" t="s">
        <v>48</v>
      </c>
      <c r="M88" s="5" t="s">
        <v>88</v>
      </c>
      <c r="N88" s="5" t="s">
        <v>48</v>
      </c>
      <c r="O88" s="5" t="s">
        <v>74</v>
      </c>
      <c r="P88" s="5" t="s">
        <v>55</v>
      </c>
      <c r="Q88" s="5" t="s">
        <v>55</v>
      </c>
    </row>
    <row r="89" spans="4:21" x14ac:dyDescent="0.25">
      <c r="L89" t="s">
        <v>49</v>
      </c>
      <c r="M89" s="5" t="s">
        <v>88</v>
      </c>
      <c r="N89" s="5" t="s">
        <v>47</v>
      </c>
      <c r="O89" s="5" t="s">
        <v>74</v>
      </c>
      <c r="P89" s="5" t="s">
        <v>55</v>
      </c>
      <c r="Q89" s="5" t="s">
        <v>55</v>
      </c>
    </row>
    <row r="91" spans="4:21" x14ac:dyDescent="0.25">
      <c r="L91" t="s">
        <v>76</v>
      </c>
      <c r="M91" s="21">
        <v>1</v>
      </c>
      <c r="N91" s="21">
        <v>2</v>
      </c>
      <c r="O91" s="21">
        <v>3</v>
      </c>
      <c r="P91" s="21">
        <v>4</v>
      </c>
      <c r="Q91" s="21">
        <v>5</v>
      </c>
      <c r="R91" s="21">
        <v>6</v>
      </c>
      <c r="S91" s="21">
        <v>7</v>
      </c>
      <c r="T91" s="21">
        <v>8</v>
      </c>
      <c r="U91" s="21"/>
    </row>
    <row r="92" spans="4:21" x14ac:dyDescent="0.25">
      <c r="M92" s="22" t="s">
        <v>77</v>
      </c>
      <c r="N92" s="37" t="s">
        <v>78</v>
      </c>
      <c r="O92" s="37"/>
      <c r="P92" s="22" t="s">
        <v>79</v>
      </c>
      <c r="Q92" s="38" t="s">
        <v>80</v>
      </c>
      <c r="R92" s="38"/>
      <c r="S92" s="38"/>
      <c r="T92" s="38"/>
      <c r="U92" s="21"/>
    </row>
    <row r="94" spans="4:21" x14ac:dyDescent="0.25">
      <c r="L94" t="s">
        <v>81</v>
      </c>
      <c r="M94" s="7">
        <v>0</v>
      </c>
      <c r="N94" t="s">
        <v>82</v>
      </c>
    </row>
    <row r="95" spans="4:21" x14ac:dyDescent="0.25">
      <c r="M95" t="s">
        <v>83</v>
      </c>
      <c r="N95" t="s">
        <v>84</v>
      </c>
    </row>
    <row r="96" spans="4:21" x14ac:dyDescent="0.25">
      <c r="M96" t="s">
        <v>85</v>
      </c>
      <c r="N96" t="s">
        <v>86</v>
      </c>
    </row>
    <row r="98" spans="4:8" x14ac:dyDescent="0.25">
      <c r="D98" s="14"/>
      <c r="E98" s="14"/>
    </row>
    <row r="102" spans="4:8" x14ac:dyDescent="0.25">
      <c r="D102" s="14" t="s">
        <v>141</v>
      </c>
    </row>
    <row r="103" spans="4:8" x14ac:dyDescent="0.25">
      <c r="D103" t="s">
        <v>142</v>
      </c>
    </row>
    <row r="105" spans="4:8" x14ac:dyDescent="0.25">
      <c r="D105" t="s">
        <v>143</v>
      </c>
    </row>
    <row r="106" spans="4:8" x14ac:dyDescent="0.25">
      <c r="F106" t="s">
        <v>144</v>
      </c>
      <c r="G106" s="32" t="s">
        <v>75</v>
      </c>
      <c r="H106" s="32"/>
    </row>
    <row r="107" spans="4:8" x14ac:dyDescent="0.25">
      <c r="D107">
        <v>80</v>
      </c>
      <c r="F107" s="5">
        <v>1000</v>
      </c>
      <c r="G107" s="5" t="s">
        <v>55</v>
      </c>
      <c r="H107" s="5" t="s">
        <v>55</v>
      </c>
    </row>
    <row r="110" spans="4:8" x14ac:dyDescent="0.25">
      <c r="D110" s="5" t="s">
        <v>145</v>
      </c>
    </row>
    <row r="112" spans="4:8" x14ac:dyDescent="0.25">
      <c r="D112" t="s">
        <v>146</v>
      </c>
    </row>
    <row r="115" spans="4:10" x14ac:dyDescent="0.25">
      <c r="D115" t="s">
        <v>147</v>
      </c>
    </row>
    <row r="119" spans="4:10" ht="15.75" x14ac:dyDescent="0.25">
      <c r="J119" s="9"/>
    </row>
    <row r="120" spans="4:10" ht="15.75" x14ac:dyDescent="0.25">
      <c r="J120" s="12"/>
    </row>
    <row r="121" spans="4:10" ht="15.75" x14ac:dyDescent="0.25">
      <c r="J121" s="10"/>
    </row>
    <row r="122" spans="4:10" ht="15.75" x14ac:dyDescent="0.25">
      <c r="J122" s="10"/>
    </row>
    <row r="124" spans="4:10" x14ac:dyDescent="0.25">
      <c r="J124" s="13"/>
    </row>
    <row r="126" spans="4:10" ht="15.75" x14ac:dyDescent="0.25">
      <c r="J126" s="8"/>
    </row>
    <row r="127" spans="4:10" ht="15.75" x14ac:dyDescent="0.25">
      <c r="J127" s="9"/>
    </row>
    <row r="128" spans="4:10" ht="15.75" x14ac:dyDescent="0.25">
      <c r="J128" s="10"/>
    </row>
    <row r="129" spans="10:10" ht="15.75" x14ac:dyDescent="0.25">
      <c r="J129" s="10"/>
    </row>
    <row r="130" spans="10:10" ht="15.75" x14ac:dyDescent="0.25">
      <c r="J130" s="10"/>
    </row>
    <row r="132" spans="10:10" x14ac:dyDescent="0.25">
      <c r="J132" s="13"/>
    </row>
    <row r="160" spans="4:4" x14ac:dyDescent="0.25">
      <c r="D160" s="14"/>
    </row>
    <row r="176" spans="4:4" x14ac:dyDescent="0.25">
      <c r="D176" s="20"/>
    </row>
    <row r="196" spans="4:4" x14ac:dyDescent="0.25">
      <c r="D196" s="14"/>
    </row>
    <row r="209" spans="3:3" x14ac:dyDescent="0.25">
      <c r="C209" s="14"/>
    </row>
  </sheetData>
  <mergeCells count="6">
    <mergeCell ref="G106:H106"/>
    <mergeCell ref="E7:F7"/>
    <mergeCell ref="W76:X76"/>
    <mergeCell ref="P85:Q85"/>
    <mergeCell ref="N92:O92"/>
    <mergeCell ref="Q92:T92"/>
  </mergeCells>
  <pageMargins left="0.7" right="0.7" top="0.75" bottom="0.75" header="0.3" footer="0.3"/>
  <pageSetup orientation="portrait" r:id="rId1"/>
  <customProperties>
    <customPr name="workbookAdvencedSettings" r:id="rId2"/>
    <customPr name="workbookExecutionSettings" r:id="rId3"/>
    <customPr name="workbookGatewaySettings" r:id="rId4"/>
  </customProperties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CFD03-88A0-41C4-8963-200A2F3B39D5}">
  <dimension ref="B2:I122"/>
  <sheetViews>
    <sheetView topLeftCell="A46" workbookViewId="0">
      <selection activeCell="S36" sqref="S36"/>
    </sheetView>
  </sheetViews>
  <sheetFormatPr defaultRowHeight="15" x14ac:dyDescent="0.25"/>
  <cols>
    <col min="1" max="1" width="15.140625" customWidth="1"/>
    <col min="2" max="2" width="12.7109375" customWidth="1"/>
    <col min="4" max="4" width="19.140625" customWidth="1"/>
    <col min="6" max="6" width="18.85546875" customWidth="1"/>
    <col min="7" max="7" width="23.28515625" customWidth="1"/>
  </cols>
  <sheetData>
    <row r="2" spans="2:4" x14ac:dyDescent="0.25">
      <c r="B2" s="14" t="s">
        <v>97</v>
      </c>
    </row>
    <row r="10" spans="2:4" x14ac:dyDescent="0.25">
      <c r="C10" s="14"/>
      <c r="D10" s="14"/>
    </row>
    <row r="11" spans="2:4" x14ac:dyDescent="0.25">
      <c r="C11" s="14"/>
      <c r="D11" s="14"/>
    </row>
    <row r="13" spans="2:4" x14ac:dyDescent="0.25">
      <c r="C13" t="s">
        <v>125</v>
      </c>
    </row>
    <row r="17" spans="9:9" ht="15.75" x14ac:dyDescent="0.25">
      <c r="I17" s="8" t="s">
        <v>126</v>
      </c>
    </row>
    <row r="18" spans="9:9" ht="15.75" x14ac:dyDescent="0.25">
      <c r="I18" s="9" t="s">
        <v>98</v>
      </c>
    </row>
    <row r="19" spans="9:9" ht="15.75" x14ac:dyDescent="0.25">
      <c r="I19" s="10" t="s">
        <v>99</v>
      </c>
    </row>
    <row r="21" spans="9:9" ht="15.75" x14ac:dyDescent="0.25">
      <c r="I21" s="8" t="s">
        <v>127</v>
      </c>
    </row>
    <row r="22" spans="9:9" ht="15.75" x14ac:dyDescent="0.25">
      <c r="I22" s="9" t="s">
        <v>100</v>
      </c>
    </row>
    <row r="23" spans="9:9" ht="15.75" x14ac:dyDescent="0.25">
      <c r="I23" s="10" t="s">
        <v>101</v>
      </c>
    </row>
    <row r="24" spans="9:9" ht="15.75" x14ac:dyDescent="0.25">
      <c r="I24" s="10" t="s">
        <v>102</v>
      </c>
    </row>
    <row r="25" spans="9:9" ht="15.75" x14ac:dyDescent="0.25">
      <c r="I25" s="10" t="s">
        <v>103</v>
      </c>
    </row>
    <row r="27" spans="9:9" ht="15.75" x14ac:dyDescent="0.25">
      <c r="I27" s="11" t="s">
        <v>128</v>
      </c>
    </row>
    <row r="28" spans="9:9" ht="15.75" x14ac:dyDescent="0.25">
      <c r="I28" s="9" t="s">
        <v>104</v>
      </c>
    </row>
    <row r="29" spans="9:9" ht="15.75" x14ac:dyDescent="0.25">
      <c r="I29" s="10" t="s">
        <v>105</v>
      </c>
    </row>
    <row r="30" spans="9:9" ht="15.75" x14ac:dyDescent="0.25">
      <c r="I30" s="10"/>
    </row>
    <row r="31" spans="9:9" ht="15.75" x14ac:dyDescent="0.25">
      <c r="I31" s="8" t="s">
        <v>129</v>
      </c>
    </row>
    <row r="32" spans="9:9" ht="15.75" x14ac:dyDescent="0.25">
      <c r="I32" s="9" t="s">
        <v>106</v>
      </c>
    </row>
    <row r="33" spans="9:9" ht="15.75" x14ac:dyDescent="0.25">
      <c r="I33" s="12" t="s">
        <v>107</v>
      </c>
    </row>
    <row r="34" spans="9:9" ht="15.75" x14ac:dyDescent="0.25">
      <c r="I34" s="10" t="s">
        <v>108</v>
      </c>
    </row>
    <row r="35" spans="9:9" ht="15.75" x14ac:dyDescent="0.25">
      <c r="I35" s="10" t="s">
        <v>109</v>
      </c>
    </row>
    <row r="37" spans="9:9" x14ac:dyDescent="0.25">
      <c r="I37" s="13" t="s">
        <v>110</v>
      </c>
    </row>
    <row r="39" spans="9:9" ht="15.75" x14ac:dyDescent="0.25">
      <c r="I39" s="8" t="s">
        <v>130</v>
      </c>
    </row>
    <row r="40" spans="9:9" ht="15.75" x14ac:dyDescent="0.25">
      <c r="I40" s="9" t="s">
        <v>111</v>
      </c>
    </row>
    <row r="41" spans="9:9" ht="15.75" x14ac:dyDescent="0.25">
      <c r="I41" s="10" t="s">
        <v>108</v>
      </c>
    </row>
    <row r="42" spans="9:9" ht="15.75" x14ac:dyDescent="0.25">
      <c r="I42" s="10" t="s">
        <v>112</v>
      </c>
    </row>
    <row r="43" spans="9:9" ht="15.75" x14ac:dyDescent="0.25">
      <c r="I43" s="10" t="s">
        <v>113</v>
      </c>
    </row>
    <row r="45" spans="9:9" x14ac:dyDescent="0.25">
      <c r="I45" s="13" t="s">
        <v>114</v>
      </c>
    </row>
    <row r="47" spans="9:9" x14ac:dyDescent="0.25">
      <c r="I47" t="s">
        <v>115</v>
      </c>
    </row>
    <row r="54" spans="9:9" x14ac:dyDescent="0.25">
      <c r="I54" t="s">
        <v>116</v>
      </c>
    </row>
    <row r="73" spans="3:3" x14ac:dyDescent="0.25">
      <c r="C73" s="14"/>
    </row>
    <row r="89" spans="3:3" x14ac:dyDescent="0.25">
      <c r="C89" s="20"/>
    </row>
    <row r="109" spans="3:3" x14ac:dyDescent="0.25">
      <c r="C109" s="14"/>
    </row>
    <row r="122" spans="2:2" x14ac:dyDescent="0.25">
      <c r="B122" s="14"/>
    </row>
  </sheetData>
  <pageMargins left="0.7" right="0.7" top="0.75" bottom="0.75" header="0.3" footer="0.3"/>
  <pageSetup orientation="portrait" r:id="rId1"/>
  <customProperties>
    <customPr name="workbookAdvencedSettings" r:id="rId2"/>
    <customPr name="workbookExecutionSettings" r:id="rId3"/>
    <customPr name="workbookGatewaySettings" r:id="rId4"/>
  </customProperties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6D97C-517D-45DD-87DC-FA9C9181D5BD}">
  <dimension ref="B3"/>
  <sheetViews>
    <sheetView workbookViewId="0">
      <selection activeCell="E2" sqref="E2"/>
    </sheetView>
  </sheetViews>
  <sheetFormatPr defaultRowHeight="15" x14ac:dyDescent="0.25"/>
  <sheetData>
    <row r="3" spans="2:2" x14ac:dyDescent="0.25">
      <c r="B3" t="s">
        <v>167</v>
      </c>
    </row>
  </sheetData>
  <pageMargins left="0.7" right="0.7" top="0.75" bottom="0.75" header="0.3" footer="0.3"/>
  <customProperties>
    <customPr name="workbookAdvencedSettings" r:id="rId1"/>
    <customPr name="workbookExecutionSettings" r:id="rId2"/>
    <customPr name="workbookGatewaySettings" r:id="rId3"/>
  </customPropertie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4DD80-7C8B-404F-8C9D-C9C1D8DDA76D}">
  <dimension ref="B3"/>
  <sheetViews>
    <sheetView workbookViewId="0">
      <selection activeCell="F39" sqref="F39"/>
    </sheetView>
  </sheetViews>
  <sheetFormatPr defaultRowHeight="15" x14ac:dyDescent="0.25"/>
  <sheetData>
    <row r="3" spans="2:2" x14ac:dyDescent="0.25">
      <c r="B3" t="s">
        <v>174</v>
      </c>
    </row>
  </sheetData>
  <pageMargins left="0.7" right="0.7" top="0.75" bottom="0.75" header="0.3" footer="0.3"/>
  <customProperties>
    <customPr name="workbookAdvencedSettings" r:id="rId1"/>
    <customPr name="workbookExecutionSettings" r:id="rId2"/>
    <customPr name="workbookGatewaySettings" r:id="rId3"/>
  </customPropertie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6AAA3-730C-45EA-8BE8-3277304973D1}">
  <dimension ref="C2:D53"/>
  <sheetViews>
    <sheetView workbookViewId="0">
      <selection activeCell="C53" sqref="C53"/>
    </sheetView>
  </sheetViews>
  <sheetFormatPr defaultRowHeight="15" x14ac:dyDescent="0.25"/>
  <cols>
    <col min="2" max="2" width="15.140625" customWidth="1"/>
    <col min="3" max="3" width="12.7109375" customWidth="1"/>
    <col min="5" max="5" width="19.140625" customWidth="1"/>
    <col min="7" max="7" width="18.85546875" customWidth="1"/>
    <col min="8" max="8" width="23.28515625" customWidth="1"/>
  </cols>
  <sheetData>
    <row r="2" spans="4:4" x14ac:dyDescent="0.25">
      <c r="D2" s="14" t="s">
        <v>133</v>
      </c>
    </row>
    <row r="4" spans="4:4" x14ac:dyDescent="0.25">
      <c r="D4" s="14"/>
    </row>
    <row r="6" spans="4:4" x14ac:dyDescent="0.25">
      <c r="D6" t="s">
        <v>136</v>
      </c>
    </row>
    <row r="19" spans="4:4" x14ac:dyDescent="0.25">
      <c r="D19" t="s">
        <v>135</v>
      </c>
    </row>
    <row r="20" spans="4:4" x14ac:dyDescent="0.25">
      <c r="D20" s="20" t="s">
        <v>138</v>
      </c>
    </row>
    <row r="31" spans="4:4" x14ac:dyDescent="0.25">
      <c r="D31" t="s">
        <v>134</v>
      </c>
    </row>
    <row r="32" spans="4:4" x14ac:dyDescent="0.25">
      <c r="D32" t="s">
        <v>137</v>
      </c>
    </row>
    <row r="40" spans="4:4" x14ac:dyDescent="0.25">
      <c r="D40" s="14" t="s">
        <v>132</v>
      </c>
    </row>
    <row r="53" spans="3:3" x14ac:dyDescent="0.25">
      <c r="C53" s="14"/>
    </row>
  </sheetData>
  <pageMargins left="0.7" right="0.7" top="0.75" bottom="0.75" header="0.3" footer="0.3"/>
  <pageSetup orientation="portrait" r:id="rId1"/>
  <customProperties>
    <customPr name="workbookAdvencedSettings" r:id="rId2"/>
    <customPr name="workbookExecutionSettings" r:id="rId3"/>
    <customPr name="workbookGatewaySettings" r:id="rId4"/>
  </customPropertie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67573-D15C-43D2-80C5-2EE442CA51CB}">
  <dimension ref="B2:U44"/>
  <sheetViews>
    <sheetView workbookViewId="0">
      <selection activeCell="L22" sqref="L21:L22"/>
    </sheetView>
  </sheetViews>
  <sheetFormatPr defaultRowHeight="15" x14ac:dyDescent="0.25"/>
  <cols>
    <col min="2" max="2" width="15.140625" customWidth="1"/>
    <col min="3" max="3" width="12.7109375" customWidth="1"/>
    <col min="5" max="5" width="19.140625" customWidth="1"/>
    <col min="7" max="7" width="18.85546875" customWidth="1"/>
    <col min="8" max="8" width="23.28515625" customWidth="1"/>
  </cols>
  <sheetData>
    <row r="2" spans="3:21" x14ac:dyDescent="0.25">
      <c r="C2" s="14" t="s">
        <v>156</v>
      </c>
    </row>
    <row r="7" spans="3:21" x14ac:dyDescent="0.25"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</row>
    <row r="8" spans="3:21" x14ac:dyDescent="0.25"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</row>
    <row r="9" spans="3:21" x14ac:dyDescent="0.25"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5"/>
    </row>
    <row r="17" spans="2:9" x14ac:dyDescent="0.25">
      <c r="B17" s="26"/>
      <c r="C17" s="27"/>
      <c r="D17" s="26"/>
      <c r="E17" s="39"/>
      <c r="F17" s="39"/>
      <c r="G17" s="26"/>
      <c r="H17" s="26"/>
      <c r="I17" s="18"/>
    </row>
    <row r="18" spans="2:9" x14ac:dyDescent="0.25">
      <c r="D18" s="19"/>
      <c r="E18" s="19"/>
      <c r="F18" s="19"/>
    </row>
    <row r="20" spans="2:9" x14ac:dyDescent="0.25">
      <c r="H20" s="4"/>
    </row>
    <row r="21" spans="2:9" x14ac:dyDescent="0.25">
      <c r="H21" s="4"/>
    </row>
    <row r="22" spans="2:9" x14ac:dyDescent="0.25">
      <c r="H22" s="4"/>
    </row>
    <row r="23" spans="2:9" x14ac:dyDescent="0.25">
      <c r="H23" s="4"/>
    </row>
    <row r="29" spans="2:9" x14ac:dyDescent="0.25">
      <c r="C29" t="s">
        <v>157</v>
      </c>
    </row>
    <row r="40" spans="3:3" x14ac:dyDescent="0.25">
      <c r="C40" t="s">
        <v>139</v>
      </c>
    </row>
    <row r="44" spans="3:3" x14ac:dyDescent="0.25">
      <c r="C44" t="s">
        <v>140</v>
      </c>
    </row>
  </sheetData>
  <mergeCells count="3">
    <mergeCell ref="J8:M8"/>
    <mergeCell ref="N8:T8"/>
    <mergeCell ref="E17:F17"/>
  </mergeCells>
  <pageMargins left="0.7" right="0.7" top="0.75" bottom="0.75" header="0.3" footer="0.3"/>
  <pageSetup orientation="portrait" r:id="rId1"/>
  <customProperties>
    <customPr name="workbookAdvencedSettings" r:id="rId2"/>
    <customPr name="workbookExecutionSettings" r:id="rId3"/>
    <customPr name="workbookGatewaySettings" r:id="rId4"/>
  </customProperties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36015-F6D5-4631-8237-5089EB6FE874}">
  <dimension ref="B4:Y211"/>
  <sheetViews>
    <sheetView tabSelected="1" topLeftCell="A45" workbookViewId="0">
      <selection activeCell="F59" sqref="F59"/>
    </sheetView>
  </sheetViews>
  <sheetFormatPr defaultRowHeight="15" x14ac:dyDescent="0.25"/>
  <cols>
    <col min="2" max="2" width="15.140625" customWidth="1"/>
    <col min="3" max="3" width="12.7109375" customWidth="1"/>
    <col min="5" max="5" width="19.140625" customWidth="1"/>
    <col min="7" max="7" width="18.85546875" customWidth="1"/>
    <col min="8" max="8" width="23.28515625" customWidth="1"/>
  </cols>
  <sheetData>
    <row r="4" spans="2:22" x14ac:dyDescent="0.25">
      <c r="B4" s="14" t="s">
        <v>158</v>
      </c>
    </row>
    <row r="6" spans="2:22" x14ac:dyDescent="0.25"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</row>
    <row r="8" spans="2:22" x14ac:dyDescent="0.25">
      <c r="C8" t="s">
        <v>95</v>
      </c>
      <c r="J8" t="s">
        <v>94</v>
      </c>
    </row>
    <row r="9" spans="2:22" x14ac:dyDescent="0.25">
      <c r="C9" t="s">
        <v>117</v>
      </c>
    </row>
    <row r="11" spans="2:22" ht="45" x14ac:dyDescent="0.25">
      <c r="B11" s="3" t="s">
        <v>21</v>
      </c>
      <c r="C11" s="2" t="s">
        <v>0</v>
      </c>
      <c r="D11" s="3" t="s">
        <v>2</v>
      </c>
      <c r="E11" s="36" t="s">
        <v>1</v>
      </c>
      <c r="F11" s="36"/>
      <c r="G11" s="3" t="s">
        <v>6</v>
      </c>
      <c r="H11" s="3" t="s">
        <v>7</v>
      </c>
      <c r="I11" s="18"/>
    </row>
    <row r="12" spans="2:22" x14ac:dyDescent="0.25">
      <c r="D12" s="19" t="s">
        <v>3</v>
      </c>
      <c r="E12" s="19" t="s">
        <v>4</v>
      </c>
      <c r="F12" s="19" t="s">
        <v>5</v>
      </c>
    </row>
    <row r="13" spans="2:22" x14ac:dyDescent="0.25">
      <c r="C13" t="s">
        <v>8</v>
      </c>
    </row>
    <row r="14" spans="2:22" x14ac:dyDescent="0.25">
      <c r="B14" t="s">
        <v>165</v>
      </c>
      <c r="C14" t="s">
        <v>9</v>
      </c>
      <c r="F14" t="s">
        <v>22</v>
      </c>
      <c r="G14">
        <v>1800</v>
      </c>
      <c r="H14" s="4" t="s">
        <v>33</v>
      </c>
    </row>
    <row r="15" spans="2:22" x14ac:dyDescent="0.25">
      <c r="B15" t="s">
        <v>165</v>
      </c>
      <c r="C15" t="s">
        <v>10</v>
      </c>
      <c r="F15" t="s">
        <v>23</v>
      </c>
      <c r="G15">
        <v>1801</v>
      </c>
      <c r="H15" s="4" t="s">
        <v>34</v>
      </c>
    </row>
    <row r="16" spans="2:22" x14ac:dyDescent="0.25">
      <c r="B16" t="s">
        <v>165</v>
      </c>
      <c r="C16" t="s">
        <v>11</v>
      </c>
      <c r="F16" t="s">
        <v>24</v>
      </c>
      <c r="G16">
        <v>1802</v>
      </c>
      <c r="H16" s="4" t="s">
        <v>35</v>
      </c>
    </row>
    <row r="17" spans="2:8" x14ac:dyDescent="0.25">
      <c r="B17" t="s">
        <v>165</v>
      </c>
      <c r="C17" t="s">
        <v>12</v>
      </c>
      <c r="F17" t="s">
        <v>25</v>
      </c>
      <c r="G17">
        <v>1803</v>
      </c>
      <c r="H17" s="4" t="s">
        <v>36</v>
      </c>
    </row>
    <row r="19" spans="2:8" x14ac:dyDescent="0.25">
      <c r="B19" t="s">
        <v>17</v>
      </c>
      <c r="C19" t="s">
        <v>13</v>
      </c>
      <c r="F19" t="s">
        <v>26</v>
      </c>
      <c r="G19">
        <v>1400</v>
      </c>
      <c r="H19">
        <v>1600</v>
      </c>
    </row>
    <row r="20" spans="2:8" x14ac:dyDescent="0.25">
      <c r="B20" t="s">
        <v>17</v>
      </c>
      <c r="C20" t="s">
        <v>14</v>
      </c>
      <c r="F20" t="s">
        <v>27</v>
      </c>
      <c r="G20">
        <v>1401</v>
      </c>
      <c r="H20">
        <v>1601</v>
      </c>
    </row>
    <row r="21" spans="2:8" x14ac:dyDescent="0.25">
      <c r="B21" t="s">
        <v>17</v>
      </c>
      <c r="C21" t="s">
        <v>15</v>
      </c>
      <c r="F21" t="s">
        <v>28</v>
      </c>
      <c r="G21">
        <v>1402</v>
      </c>
      <c r="H21">
        <v>1602</v>
      </c>
    </row>
    <row r="22" spans="2:8" x14ac:dyDescent="0.25">
      <c r="B22" t="s">
        <v>17</v>
      </c>
      <c r="C22" t="s">
        <v>16</v>
      </c>
      <c r="F22" t="s">
        <v>29</v>
      </c>
      <c r="G22">
        <v>1403</v>
      </c>
      <c r="H22">
        <v>1603</v>
      </c>
    </row>
    <row r="24" spans="2:8" x14ac:dyDescent="0.25">
      <c r="B24" t="s">
        <v>18</v>
      </c>
      <c r="C24" t="s">
        <v>19</v>
      </c>
      <c r="F24" t="s">
        <v>30</v>
      </c>
      <c r="G24" s="4" t="s">
        <v>37</v>
      </c>
      <c r="H24" s="4" t="s">
        <v>37</v>
      </c>
    </row>
    <row r="25" spans="2:8" x14ac:dyDescent="0.25">
      <c r="B25" t="s">
        <v>17</v>
      </c>
      <c r="C25" t="s">
        <v>20</v>
      </c>
      <c r="F25" t="s">
        <v>31</v>
      </c>
      <c r="G25" s="4" t="s">
        <v>37</v>
      </c>
      <c r="H25" s="4" t="s">
        <v>37</v>
      </c>
    </row>
    <row r="27" spans="2:8" x14ac:dyDescent="0.25">
      <c r="C27" t="s">
        <v>32</v>
      </c>
      <c r="G27" t="s">
        <v>96</v>
      </c>
    </row>
    <row r="33" spans="2:10" x14ac:dyDescent="0.25">
      <c r="B33" s="14" t="s">
        <v>159</v>
      </c>
      <c r="C33" s="14"/>
      <c r="D33" s="14"/>
      <c r="J33" s="14" t="s">
        <v>166</v>
      </c>
    </row>
    <row r="35" spans="2:10" x14ac:dyDescent="0.25">
      <c r="J35" s="28"/>
    </row>
    <row r="36" spans="2:10" x14ac:dyDescent="0.25">
      <c r="B36" t="s">
        <v>181</v>
      </c>
      <c r="J36" s="28"/>
    </row>
    <row r="37" spans="2:10" x14ac:dyDescent="0.25">
      <c r="J37" s="28"/>
    </row>
    <row r="38" spans="2:10" x14ac:dyDescent="0.25">
      <c r="J38" s="28"/>
    </row>
    <row r="43" spans="2:10" x14ac:dyDescent="0.25">
      <c r="B43" t="s">
        <v>182</v>
      </c>
    </row>
    <row r="51" spans="2:6" x14ac:dyDescent="0.25">
      <c r="F51" t="s">
        <v>199</v>
      </c>
    </row>
    <row r="54" spans="2:6" x14ac:dyDescent="0.25">
      <c r="F54" t="s">
        <v>191</v>
      </c>
    </row>
    <row r="56" spans="2:6" x14ac:dyDescent="0.25">
      <c r="B56" t="s">
        <v>184</v>
      </c>
    </row>
    <row r="57" spans="2:6" x14ac:dyDescent="0.25">
      <c r="B57" s="7">
        <v>31</v>
      </c>
      <c r="C57" s="7">
        <v>23</v>
      </c>
      <c r="D57" s="7">
        <v>15</v>
      </c>
      <c r="E57" s="7">
        <v>7</v>
      </c>
    </row>
    <row r="58" spans="2:6" x14ac:dyDescent="0.25">
      <c r="B58" t="s">
        <v>185</v>
      </c>
      <c r="C58" t="s">
        <v>186</v>
      </c>
      <c r="D58" t="s">
        <v>183</v>
      </c>
      <c r="E58" t="s">
        <v>187</v>
      </c>
    </row>
    <row r="59" spans="2:6" x14ac:dyDescent="0.25">
      <c r="B59">
        <v>8</v>
      </c>
      <c r="C59">
        <v>0</v>
      </c>
      <c r="D59">
        <v>4</v>
      </c>
      <c r="E59" t="s">
        <v>188</v>
      </c>
    </row>
    <row r="61" spans="2:6" x14ac:dyDescent="0.25">
      <c r="B61" t="s">
        <v>189</v>
      </c>
    </row>
    <row r="62" spans="2:6" x14ac:dyDescent="0.25">
      <c r="B62" t="s">
        <v>190</v>
      </c>
    </row>
    <row r="64" spans="2:6" x14ac:dyDescent="0.25">
      <c r="B64" t="s">
        <v>192</v>
      </c>
    </row>
    <row r="74" spans="2:24" x14ac:dyDescent="0.25">
      <c r="B74" t="s">
        <v>193</v>
      </c>
    </row>
    <row r="78" spans="2:24" x14ac:dyDescent="0.25">
      <c r="F78" s="6"/>
      <c r="H78" s="1"/>
      <c r="N78" s="6"/>
      <c r="P78" s="1"/>
      <c r="W78" s="32"/>
      <c r="X78" s="32"/>
    </row>
    <row r="79" spans="2:24" x14ac:dyDescent="0.25">
      <c r="E79" s="5"/>
      <c r="F79" s="5"/>
      <c r="G79" s="5"/>
      <c r="H79" s="5"/>
      <c r="I79" s="5"/>
      <c r="M79" s="5"/>
      <c r="N79" s="5"/>
      <c r="O79" s="5"/>
      <c r="P79" s="5"/>
      <c r="Q79" s="5"/>
      <c r="V79" s="5"/>
      <c r="W79" s="5"/>
      <c r="X79" s="5"/>
    </row>
    <row r="80" spans="2:24" x14ac:dyDescent="0.25">
      <c r="E80" s="5"/>
      <c r="F80" s="5"/>
      <c r="G80" s="5"/>
      <c r="H80" s="5"/>
      <c r="I80" s="5"/>
      <c r="M80" s="5"/>
      <c r="N80" s="5"/>
      <c r="O80" s="5"/>
      <c r="P80" s="5"/>
      <c r="Q80" s="5"/>
    </row>
    <row r="81" spans="2:25" x14ac:dyDescent="0.25">
      <c r="E81" s="5"/>
      <c r="F81" s="5"/>
      <c r="G81" s="5"/>
      <c r="H81" s="5"/>
      <c r="I81" s="5"/>
      <c r="M81" s="5"/>
      <c r="N81" s="5"/>
      <c r="O81" s="5"/>
      <c r="P81" s="5"/>
      <c r="Q81" s="5"/>
    </row>
    <row r="82" spans="2:25" x14ac:dyDescent="0.25">
      <c r="B82" t="s">
        <v>194</v>
      </c>
      <c r="E82" s="5"/>
      <c r="F82" s="5"/>
      <c r="G82" s="5"/>
      <c r="H82" s="5"/>
      <c r="I82" s="5"/>
      <c r="M82" s="5"/>
      <c r="N82" s="5"/>
      <c r="O82" s="5"/>
      <c r="P82" s="5"/>
      <c r="Q82" s="5"/>
      <c r="T82" s="5"/>
    </row>
    <row r="83" spans="2:25" x14ac:dyDescent="0.25">
      <c r="B83" t="s">
        <v>195</v>
      </c>
    </row>
    <row r="84" spans="2:25" x14ac:dyDescent="0.25">
      <c r="E84" s="5"/>
      <c r="M84" s="5"/>
    </row>
    <row r="85" spans="2:25" x14ac:dyDescent="0.25">
      <c r="B85" t="s">
        <v>196</v>
      </c>
    </row>
    <row r="87" spans="2:25" x14ac:dyDescent="0.25">
      <c r="B87" t="s">
        <v>197</v>
      </c>
      <c r="N87" s="6"/>
      <c r="P87" s="29"/>
      <c r="Q87" s="29"/>
    </row>
    <row r="88" spans="2:25" x14ac:dyDescent="0.25">
      <c r="M88" s="5"/>
      <c r="N88" s="5"/>
      <c r="O88" s="5"/>
      <c r="P88" s="5"/>
      <c r="Q88" s="5"/>
    </row>
    <row r="89" spans="2:25" x14ac:dyDescent="0.25">
      <c r="M89" s="5"/>
      <c r="N89" s="5"/>
      <c r="O89" s="5"/>
      <c r="P89" s="5"/>
      <c r="Q89" s="5"/>
    </row>
    <row r="90" spans="2:25" x14ac:dyDescent="0.25">
      <c r="M90" s="5"/>
      <c r="N90" s="5"/>
      <c r="O90" s="5"/>
      <c r="P90" s="5"/>
      <c r="Q90" s="5"/>
    </row>
    <row r="91" spans="2:25" x14ac:dyDescent="0.25">
      <c r="M91" s="5"/>
      <c r="N91" s="5"/>
      <c r="O91" s="5"/>
      <c r="P91" s="5"/>
      <c r="Q91" s="5"/>
    </row>
    <row r="92" spans="2:25" x14ac:dyDescent="0.25"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</row>
    <row r="93" spans="2:25" x14ac:dyDescent="0.25"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</row>
    <row r="94" spans="2:25" x14ac:dyDescent="0.25">
      <c r="L94" s="23"/>
      <c r="M94" s="24"/>
      <c r="N94" s="30"/>
      <c r="O94" s="30"/>
      <c r="P94" s="24"/>
      <c r="Q94" s="31"/>
      <c r="R94" s="31"/>
      <c r="S94" s="31"/>
      <c r="T94" s="31"/>
      <c r="U94" s="23"/>
      <c r="V94" s="23"/>
      <c r="W94" s="23"/>
      <c r="X94" s="23"/>
      <c r="Y94" s="23"/>
    </row>
    <row r="95" spans="2:25" x14ac:dyDescent="0.25"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</row>
    <row r="96" spans="2:25" x14ac:dyDescent="0.25">
      <c r="L96" s="23"/>
      <c r="M96" s="25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</row>
    <row r="97" spans="2:25" x14ac:dyDescent="0.25"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</row>
    <row r="98" spans="2:25" x14ac:dyDescent="0.25"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</row>
    <row r="99" spans="2:25" x14ac:dyDescent="0.25">
      <c r="B99" t="s">
        <v>198</v>
      </c>
    </row>
    <row r="100" spans="2:25" x14ac:dyDescent="0.25">
      <c r="D100" s="14"/>
      <c r="E100" s="14"/>
    </row>
    <row r="104" spans="2:25" x14ac:dyDescent="0.25">
      <c r="B104" t="s">
        <v>200</v>
      </c>
    </row>
    <row r="106" spans="2:25" ht="15.75" x14ac:dyDescent="0.25">
      <c r="B106" t="s">
        <v>201</v>
      </c>
      <c r="J106" s="8"/>
    </row>
    <row r="107" spans="2:25" ht="15.75" x14ac:dyDescent="0.25">
      <c r="J107" s="9"/>
    </row>
    <row r="108" spans="2:25" ht="15.75" x14ac:dyDescent="0.25">
      <c r="J108" s="10"/>
    </row>
    <row r="110" spans="2:25" ht="15.75" x14ac:dyDescent="0.25">
      <c r="J110" s="8"/>
    </row>
    <row r="111" spans="2:25" ht="15.75" x14ac:dyDescent="0.25">
      <c r="J111" s="9"/>
    </row>
    <row r="112" spans="2:25" ht="15.75" x14ac:dyDescent="0.25">
      <c r="J112" s="10"/>
    </row>
    <row r="113" spans="10:10" ht="15.75" x14ac:dyDescent="0.25">
      <c r="J113" s="10"/>
    </row>
    <row r="114" spans="10:10" ht="15.75" x14ac:dyDescent="0.25">
      <c r="J114" s="10"/>
    </row>
    <row r="116" spans="10:10" ht="15.75" x14ac:dyDescent="0.25">
      <c r="J116" s="11"/>
    </row>
    <row r="117" spans="10:10" ht="15.75" x14ac:dyDescent="0.25">
      <c r="J117" s="9"/>
    </row>
    <row r="118" spans="10:10" ht="15.75" x14ac:dyDescent="0.25">
      <c r="J118" s="10"/>
    </row>
    <row r="119" spans="10:10" ht="15.75" x14ac:dyDescent="0.25">
      <c r="J119" s="10"/>
    </row>
    <row r="120" spans="10:10" ht="15.75" x14ac:dyDescent="0.25">
      <c r="J120" s="8"/>
    </row>
    <row r="121" spans="10:10" ht="15.75" x14ac:dyDescent="0.25">
      <c r="J121" s="9"/>
    </row>
    <row r="122" spans="10:10" ht="15.75" x14ac:dyDescent="0.25">
      <c r="J122" s="12"/>
    </row>
    <row r="123" spans="10:10" ht="15.75" x14ac:dyDescent="0.25">
      <c r="J123" s="10"/>
    </row>
    <row r="124" spans="10:10" ht="15.75" x14ac:dyDescent="0.25">
      <c r="J124" s="10"/>
    </row>
    <row r="126" spans="10:10" x14ac:dyDescent="0.25">
      <c r="J126" s="13"/>
    </row>
    <row r="128" spans="10:10" ht="15.75" x14ac:dyDescent="0.25">
      <c r="J128" s="8"/>
    </row>
    <row r="129" spans="10:10" ht="15.75" x14ac:dyDescent="0.25">
      <c r="J129" s="9"/>
    </row>
    <row r="130" spans="10:10" ht="15.75" x14ac:dyDescent="0.25">
      <c r="J130" s="10"/>
    </row>
    <row r="131" spans="10:10" ht="15.75" x14ac:dyDescent="0.25">
      <c r="J131" s="10"/>
    </row>
    <row r="132" spans="10:10" ht="15.75" x14ac:dyDescent="0.25">
      <c r="J132" s="10"/>
    </row>
    <row r="134" spans="10:10" x14ac:dyDescent="0.25">
      <c r="J134" s="13"/>
    </row>
    <row r="162" spans="4:4" x14ac:dyDescent="0.25">
      <c r="D162" s="14"/>
    </row>
    <row r="178" spans="4:4" x14ac:dyDescent="0.25">
      <c r="D178" s="20"/>
    </row>
    <row r="198" spans="4:4" x14ac:dyDescent="0.25">
      <c r="D198" s="14"/>
    </row>
    <row r="211" spans="3:3" x14ac:dyDescent="0.25">
      <c r="C211" s="14"/>
    </row>
  </sheetData>
  <mergeCells count="5">
    <mergeCell ref="E11:F11"/>
    <mergeCell ref="W78:X78"/>
    <mergeCell ref="P87:Q87"/>
    <mergeCell ref="N94:O94"/>
    <mergeCell ref="Q94:T94"/>
  </mergeCells>
  <pageMargins left="0.7" right="0.7" top="0.75" bottom="0.75" header="0.3" footer="0.3"/>
  <pageSetup orientation="portrait" r:id="rId1"/>
  <customProperties>
    <customPr name="workbookAdvencedSettings" r:id="rId2"/>
    <customPr name="workbookExecutionSettings" r:id="rId3"/>
    <customPr name="workbookGatewaySettings" r:id="rId4"/>
  </customProperties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D357D-5721-422F-A8EE-9CF7245E6098}">
  <dimension ref="A1"/>
  <sheetViews>
    <sheetView workbookViewId="0">
      <selection activeCell="J26" sqref="J26"/>
    </sheetView>
  </sheetViews>
  <sheetFormatPr defaultRowHeight="15" x14ac:dyDescent="0.25"/>
  <sheetData/>
  <pageMargins left="0.7" right="0.7" top="0.75" bottom="0.75" header="0.3" footer="0.3"/>
  <customProperties>
    <customPr name="workbookAdvencedSettings" r:id="rId1"/>
    <customPr name="workbookExecutionSettings" r:id="rId2"/>
    <customPr name="workbookGatewaySettings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36620ABF92534CB34493A51BFEDA91" ma:contentTypeVersion="18" ma:contentTypeDescription="Create a new document." ma:contentTypeScope="" ma:versionID="0fb2278e19c9fa1c4e82a743e10460c5">
  <xsd:schema xmlns:xsd="http://www.w3.org/2001/XMLSchema" xmlns:xs="http://www.w3.org/2001/XMLSchema" xmlns:p="http://schemas.microsoft.com/office/2006/metadata/properties" xmlns:ns3="99a0aed7-e926-49db-9844-b035a17471b4" xmlns:ns4="8984fb22-9559-41c8-9418-b8348e121625" targetNamespace="http://schemas.microsoft.com/office/2006/metadata/properties" ma:root="true" ma:fieldsID="5ed9dbcb77ebfedac989a5771e81f067" ns3:_="" ns4:_="">
    <xsd:import namespace="99a0aed7-e926-49db-9844-b035a17471b4"/>
    <xsd:import namespace="8984fb22-9559-41c8-9418-b8348e121625"/>
    <xsd:element name="properties">
      <xsd:complexType>
        <xsd:sequence>
          <xsd:element name="documentManagement">
            <xsd:complexType>
              <xsd:all>
                <xsd:element ref="ns3:MigrationWizId" minOccurs="0"/>
                <xsd:element ref="ns3:MigrationWizIdPermissions" minOccurs="0"/>
                <xsd:element ref="ns3:MigrationWizIdPermissionLevels" minOccurs="0"/>
                <xsd:element ref="ns3:MigrationWizIdDocumentLibraryPermissions" minOccurs="0"/>
                <xsd:element ref="ns3:MigrationWizIdSecurityGroup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0aed7-e926-49db-9844-b035a17471b4" elementFormDefault="qualified">
    <xsd:import namespace="http://schemas.microsoft.com/office/2006/documentManagement/types"/>
    <xsd:import namespace="http://schemas.microsoft.com/office/infopath/2007/PartnerControls"/>
    <xsd:element name="MigrationWizId" ma:index="8" nillable="true" ma:displayName="MigrationWizId" ma:internalName="MigrationWizId">
      <xsd:simpleType>
        <xsd:restriction base="dms:Text"/>
      </xsd:simpleType>
    </xsd:element>
    <xsd:element name="MigrationWizIdPermissions" ma:index="9" nillable="true" ma:displayName="MigrationWizIdPermissions" ma:internalName="MigrationWizIdPermissions">
      <xsd:simpleType>
        <xsd:restriction base="dms:Text"/>
      </xsd:simpleType>
    </xsd:element>
    <xsd:element name="MigrationWizIdPermissionLevels" ma:index="10" nillable="true" ma:displayName="MigrationWizIdPermissionLevels" ma:internalName="MigrationWizIdPermissionLevels">
      <xsd:simpleType>
        <xsd:restriction base="dms:Text"/>
      </xsd:simpleType>
    </xsd:element>
    <xsd:element name="MigrationWizIdDocumentLibraryPermissions" ma:index="11" nillable="true" ma:displayName="MigrationWizIdDocumentLibraryPermissions" ma:internalName="MigrationWizIdDocumentLibraryPermissions">
      <xsd:simpleType>
        <xsd:restriction base="dms:Text"/>
      </xsd:simpleType>
    </xsd:element>
    <xsd:element name="MigrationWizIdSecurityGroups" ma:index="12" nillable="true" ma:displayName="MigrationWizIdSecurityGroups" ma:internalName="MigrationWizIdSecurityGroups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84fb22-9559-41c8-9418-b8348e121625" elementFormDefault="qualified">
    <xsd:import namespace="http://schemas.microsoft.com/office/2006/documentManagement/types"/>
    <xsd:import namespace="http://schemas.microsoft.com/office/infopath/2007/PartnerControls"/>
    <xsd:element name="SharedWithUsers" ma:index="2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grationWizIdPermissionLevels xmlns="99a0aed7-e926-49db-9844-b035a17471b4" xsi:nil="true"/>
    <MigrationWizId xmlns="99a0aed7-e926-49db-9844-b035a17471b4" xsi:nil="true"/>
    <MigrationWizIdSecurityGroups xmlns="99a0aed7-e926-49db-9844-b035a17471b4" xsi:nil="true"/>
    <MigrationWizIdPermissions xmlns="99a0aed7-e926-49db-9844-b035a17471b4" xsi:nil="true"/>
    <MigrationWizIdDocumentLibraryPermissions xmlns="99a0aed7-e926-49db-9844-b035a17471b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E0AD928-9DCE-495D-AF9A-02D614C8CF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0aed7-e926-49db-9844-b035a17471b4"/>
    <ds:schemaRef ds:uri="8984fb22-9559-41c8-9418-b8348e1216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EFB642-D0A4-4BCC-853F-89353470B8ED}">
  <ds:schemaRefs>
    <ds:schemaRef ds:uri="99a0aed7-e926-49db-9844-b035a17471b4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8984fb22-9559-41c8-9418-b8348e121625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D3446E0-C5A9-4E5B-8460-37541861523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COB ID</vt:lpstr>
      <vt:lpstr>SDO Transmission Control Byte</vt:lpstr>
      <vt:lpstr>NMT Network Management </vt:lpstr>
      <vt:lpstr>DS402 State Machine</vt:lpstr>
      <vt:lpstr>Modes of Operation</vt:lpstr>
      <vt:lpstr>Node Guard_Heartbeat</vt:lpstr>
      <vt:lpstr>EMGY Messages</vt:lpstr>
      <vt:lpstr>PDOs</vt:lpstr>
      <vt:lpstr>SYNC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Todd.Evans</dc:creator>
  <cp:lastModifiedBy>Todd.Evans</cp:lastModifiedBy>
  <dcterms:created xsi:type="dcterms:W3CDTF">2020-07-23T15:27:00Z</dcterms:created>
  <dcterms:modified xsi:type="dcterms:W3CDTF">2020-09-28T14:46:05Z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0x0101001836620ABF92534CB34493A51BFEDA91</vt:lpwstr>
  </property>
</Properties>
</file>